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URE Dashboard" sheetId="1" r:id="rId4"/>
    <sheet state="visible" name="Total Evaluation" sheetId="2" r:id="rId5"/>
  </sheets>
  <definedNames/>
  <calcPr/>
</workbook>
</file>

<file path=xl/comments1.xml><?xml version="1.0" encoding="utf-8"?>
<comments xmlns:r="http://schemas.openxmlformats.org/officeDocument/2006/relationships" xmlns="http://schemas.openxmlformats.org/spreadsheetml/2006/main">
  <authors>
    <author/>
  </authors>
  <commentList>
    <comment authorId="0" ref="E1">
      <text>
        <t xml:space="preserve">Values ranging from 1 to 3
1. The step can be accomplished easily by the target user, due to low cognitive load or because it’s a known pattern, such as the acceptance of a terms-of-service agreement.
2. The step requires a notable degree of cognitive load (or physical effort) by the target user, but can generally be accomplished with some effort.
3. The step is difficult for the target user, due to significant cognitive load or confusion; some target users would likely fail or abandon the task at this point.</t>
      </text>
    </comment>
    <comment authorId="0" ref="F1">
      <text>
        <t xml:space="preserve">This question finds problems with interfaces that make unrealistic assumptions about the level of knowledge or experience that users have. It also finds problems with systems where users expect to do a different action because of their experience with other interfaces or with life generally.</t>
      </text>
    </comment>
    <comment authorId="0" ref="G1">
      <text>
        <t xml:space="preserve">This question identifies problems with hidden controls, like the gestural user interfaces required by an iPad where it's not always obvious what you can do. It also highlights issues with context-sensitive menus or controls buried too deep within a navigation system. If the control for the action is non-standard or unintuitive then it will identify those as well.</t>
      </text>
    </comment>
    <comment authorId="0" ref="H1">
      <text>
        <t xml:space="preserve">This question highlights problems with ambiguous or jargon terms, or with other controls that look like a better choice. It also finds problems with actions that are physically difficult to execute, such as when you need to press three keys on the keyboard at the same time (and stand on one leg).</t>
      </text>
    </comment>
    <comment authorId="0" ref="I1">
      <text>
        <t xml:space="preserve">This question helps you find problems when feedback is missing, or easy to miss, or too brief, poorly worded, inappropriate or ambiguous. For example, does the system prompt users to take the next step in the task?</t>
      </text>
    </comment>
    <comment authorId="0" ref="J1">
      <text>
        <t xml:space="preserve">The system should always keep users informed about what is going on, through appropriate feedback within reasonable time.</t>
      </text>
    </comment>
    <comment authorId="0" ref="K1">
      <text>
        <t xml:space="preserve">The system should speak the users' language, with words, phrases and concepts familiar to the user, rather than system-oriented terms. Follow real-world conventions, making information appear in a natural and logical order.</t>
      </text>
    </comment>
    <comment authorId="0" ref="L1">
      <text>
        <t xml:space="preserve">Users often choose system functions by mistake and will need a clearly marked "emergency exit" to leave the unwanted state without having to go through an extended dialogue. Support undo and redo.</t>
      </text>
    </comment>
    <comment authorId="0" ref="M1">
      <text>
        <t xml:space="preserve">Users should not have to wonder whether different words, situations, or actions mean the same thing. </t>
      </text>
    </comment>
    <comment authorId="0" ref="N1">
      <text>
        <t xml:space="preserve">Even better than good error messages is a careful design which prevents a problem from occurring in the first place. Either eliminate error-prone conditions or check for them and present users with a confirmation option before they commit to the action.</t>
      </text>
    </comment>
    <comment authorId="0" ref="O1">
      <text>
        <t xml:space="preserve">Minimize the user's memory load by making objects, actions, and options visible. The user should not have to remember information from one part of the dialogue to another. Instructions for use of the system should be visible or easily retrievable whenever appropriate.</t>
      </text>
    </comment>
    <comment authorId="0" ref="P1">
      <text>
        <t xml:space="preserve">Accelerators — unseen by the novice user — may often speed up the interaction for the expert user such that the system can cater to both inexperienced and experienced users. Allow users to tailor frequent actions.</t>
      </text>
    </comment>
    <comment authorId="0" ref="Q1">
      <text>
        <t xml:space="preserve">Dialogues should not contain information which is irrelevant or rarely needed. Every extra unit of information in a dialogue competes with the relevant units of information and diminishes their relative visibility.</t>
      </text>
    </comment>
    <comment authorId="0" ref="R1">
      <text>
        <t xml:space="preserve">Error messages should be expressed in plain language (no codes), precisely indicate the problem, and constructively suggest a solution.</t>
      </text>
    </comment>
    <comment authorId="0" ref="S1">
      <text>
        <t xml:space="preserve">Even though it is better if the system can be used without documentation, it may be necessary to provide help and documentation. Any such information should be easy to search, focused on the user's task, list concrete steps to be carried out, and not be too large.</t>
      </text>
    </comment>
  </commentList>
</comments>
</file>

<file path=xl/sharedStrings.xml><?xml version="1.0" encoding="utf-8"?>
<sst xmlns="http://schemas.openxmlformats.org/spreadsheetml/2006/main" count="98" uniqueCount="94">
  <si>
    <t>Task No.</t>
  </si>
  <si>
    <t>Task Description</t>
  </si>
  <si>
    <t>Steps</t>
  </si>
  <si>
    <t>PURE Score</t>
  </si>
  <si>
    <t>Sign up + Log in</t>
  </si>
  <si>
    <t>Doing First Meditation</t>
  </si>
  <si>
    <t>Exploring Meditations</t>
  </si>
  <si>
    <t>Switching between meditations</t>
  </si>
  <si>
    <t>Task No</t>
  </si>
  <si>
    <t>Step No</t>
  </si>
  <si>
    <t>TS</t>
  </si>
  <si>
    <t>Step Description</t>
  </si>
  <si>
    <t>Grade</t>
  </si>
  <si>
    <t>Will the customer realistically be trying to do this action?</t>
  </si>
  <si>
    <t>Is the control for the action visible?</t>
  </si>
  <si>
    <t>Is there a strong link between the control and the action?</t>
  </si>
  <si>
    <t>Is feedback appropriate?</t>
  </si>
  <si>
    <t>Visibility of system status</t>
  </si>
  <si>
    <t>Match between system and the real world</t>
  </si>
  <si>
    <t>User control and freedom</t>
  </si>
  <si>
    <t>Consistency and standards</t>
  </si>
  <si>
    <t>Error prevention</t>
  </si>
  <si>
    <t>Recognition rather than recall</t>
  </si>
  <si>
    <t>Flexibility and efficiency of use</t>
  </si>
  <si>
    <t>Aesthetic and minimalist design</t>
  </si>
  <si>
    <t>Help users recognize, diagnose, and recover from errors</t>
  </si>
  <si>
    <t>Help and documentation</t>
  </si>
  <si>
    <t>Press Sign Up</t>
  </si>
  <si>
    <t>Fill in details &amp; Press Get Started</t>
  </si>
  <si>
    <t>Select Meditation Type</t>
  </si>
  <si>
    <t>A,P,F: A bit of cognigtive load on the this screen</t>
  </si>
  <si>
    <t>A,P,F: Not very efficient due to the long list of options</t>
  </si>
  <si>
    <t>A,P,F: too busy</t>
  </si>
  <si>
    <t>Read Meditation Detail and Continue</t>
  </si>
  <si>
    <t>Get past the paywall</t>
  </si>
  <si>
    <t>Set Notifications</t>
  </si>
  <si>
    <t>Confirmation</t>
  </si>
  <si>
    <t>x, No</t>
  </si>
  <si>
    <t>x No, It is not clear that sign in process is complete</t>
  </si>
  <si>
    <t>x, No, as it doesnt provide a lear completion message</t>
  </si>
  <si>
    <t>x, Poor as there is only one option</t>
  </si>
  <si>
    <t>x</t>
  </si>
  <si>
    <t>Meditation Type Overview</t>
  </si>
  <si>
    <t xml:space="preserve">x
 A - Not necessarily. There are other choices.
F - Cluttered with information and choices. 
P -The user can acces his first meditation but at the same time he/she has others options and categories that can distract him/her from the original intention.    </t>
  </si>
  <si>
    <t xml:space="preserve">x A - starting point not so obvious
F: Agree, it is somehow hidden 
P - Agree, too many starting points to differents paths. </t>
  </si>
  <si>
    <t>x A - Other controls may seem like a better choice
F: The link is not strong
P - Tho there are connection between control and action, it is hidden to the first gaze</t>
  </si>
  <si>
    <t>A - "Basic" is a poor word choice
F: Descriptions could be improved</t>
  </si>
  <si>
    <t xml:space="preserve">x A- "Basic" could mean many things
F: agree
P-agree, the language cuold be better. </t>
  </si>
  <si>
    <t xml:space="preserve">x A - Seems a little busy
F: It is not minimalist by any means leading to distraction/confusion
P: Too many options </t>
  </si>
  <si>
    <t xml:space="preserve">x F: There is no help or guidedance to recover from errors
P: Agree, no other help more than a little description in each option. </t>
  </si>
  <si>
    <t>x A - None
F: Agree
P- Agree</t>
  </si>
  <si>
    <t>Meditation Overview</t>
  </si>
  <si>
    <t>A - Irrelevant play buttons
F: It is not minimalist, It tends to be cluttered leading to distraction/confusion</t>
  </si>
  <si>
    <t>Meditation Onboarding</t>
  </si>
  <si>
    <t>Meditation</t>
  </si>
  <si>
    <t>Stats</t>
  </si>
  <si>
    <t>Finished</t>
  </si>
  <si>
    <t>Next Steps</t>
  </si>
  <si>
    <t>Meditation Type Dashboard</t>
  </si>
  <si>
    <t>x P,A,F: The landing screen says "Frustrated" but we want to do something anxiety</t>
  </si>
  <si>
    <t>x A,P,F - No. Have to scroll to find it</t>
  </si>
  <si>
    <t>A,P, F -Options descriptions culd improve. eg: Meaningless "Singles"</t>
  </si>
  <si>
    <t>A,P,F - "Singles", "Explore Meditate" not realistic</t>
  </si>
  <si>
    <t>x P,A,F It creates confusion</t>
  </si>
  <si>
    <t>x A,P,F Not easy to recognize things. Cognitive load is high</t>
  </si>
  <si>
    <t>x A,P, F No flexibility, no shortcuts</t>
  </si>
  <si>
    <t>x A ,P,F Busy</t>
  </si>
  <si>
    <t>x A,P,F None</t>
  </si>
  <si>
    <t>Courses and Singles Listing</t>
  </si>
  <si>
    <t>A,P,F The list is extremelly large making it impossible to get an understanding of all the available options</t>
  </si>
  <si>
    <t>A,P,F - Library control Hidden at the bottom coz list is too long</t>
  </si>
  <si>
    <t xml:space="preserve">A,P,F- Poor wording "Courses and Singles" </t>
  </si>
  <si>
    <t>A,P,F - "Courses &amp; Singles" not realistic</t>
  </si>
  <si>
    <t>A,P,F - Some words mean same thing "Sports Recovery" and "Sports Rehab"</t>
  </si>
  <si>
    <t>A,P,F - Long list. Hard to remember info</t>
  </si>
  <si>
    <t>A,P,F: The unexperience user will not find hiden "Explore the Library" option. The buttom should be at the top</t>
  </si>
  <si>
    <t>A,P,F - Busy</t>
  </si>
  <si>
    <t>A,P,F - None</t>
  </si>
  <si>
    <t>Meditations by Category</t>
  </si>
  <si>
    <t>A,P,F - Wording could be confusing eg: activity, meditation, course</t>
  </si>
  <si>
    <t>Meditation Category</t>
  </si>
  <si>
    <t>A - Long list. Hard to remember info</t>
  </si>
  <si>
    <t>A - Busy</t>
  </si>
  <si>
    <t>Search Results</t>
  </si>
  <si>
    <t>A - Frustrating. Not sure where to start looking to find what you want
P - In this screen the feeling is of being stucked 
F - Busy and confusing screen</t>
  </si>
  <si>
    <t xml:space="preserve">A - Poorly worded. Not sure what exactly some words mean in relation to what you want 
P - Short descriptions are the only guidance thath you can get, making harder a clean path into the exploration for  meditations. 
F - Feedback is poor as descriptions dont give a clear indication </t>
  </si>
  <si>
    <t xml:space="preserve">A, P, F - "Courses &amp; Singles not realistic"
</t>
  </si>
  <si>
    <t xml:space="preserve">A,P,J No error prevention embedded in the design user needs to try to see if the destination is what he/she wants otherwise can go back to previous menu. </t>
  </si>
  <si>
    <t xml:space="preserve">A, PJ, F- Not easy to remember where to find an option you saw earlier. As the variety of hierarchies and organization are not intuitive. </t>
  </si>
  <si>
    <t xml:space="preserve">A, P, F - Not efficient, eg: Switching between favourite meditations is a long process
</t>
  </si>
  <si>
    <t xml:space="preserve">A,P,J It is not minimalistic. Screen is busy leading to distraction </t>
  </si>
  <si>
    <t xml:space="preserve">A, P, F - None
 </t>
  </si>
  <si>
    <t>Meditation One</t>
  </si>
  <si>
    <t>Meditation Two</t>
  </si>
</sst>
</file>

<file path=xl/styles.xml><?xml version="1.0" encoding="utf-8"?>
<styleSheet xmlns="http://schemas.openxmlformats.org/spreadsheetml/2006/main" xmlns:x14ac="http://schemas.microsoft.com/office/spreadsheetml/2009/9/ac" xmlns:mc="http://schemas.openxmlformats.org/markup-compatibility/2006">
  <fonts count="10">
    <font>
      <sz val="10.0"/>
      <color rgb="FF000000"/>
      <name val="Arial"/>
    </font>
    <font>
      <b/>
      <color rgb="FFFFFFFF"/>
      <name val="Calibri"/>
    </font>
    <font/>
    <font>
      <b/>
      <sz val="24.0"/>
      <color rgb="FFFFFFFF"/>
      <name val="Calibri"/>
    </font>
    <font>
      <color theme="1"/>
      <name val="Calibri"/>
    </font>
    <font>
      <b/>
      <color theme="1"/>
      <name val="Calibri"/>
    </font>
    <font>
      <b/>
      <sz val="24.0"/>
      <color theme="1"/>
      <name val="Calibri"/>
    </font>
    <font>
      <color rgb="FFFFFFFF"/>
      <name val="Calibri"/>
    </font>
    <font>
      <color rgb="FF000000"/>
      <name val="Arial"/>
    </font>
    <font>
      <color rgb="FF000000"/>
      <name val="Docs-Calibri"/>
    </font>
  </fonts>
  <fills count="4">
    <fill>
      <patternFill patternType="none"/>
    </fill>
    <fill>
      <patternFill patternType="lightGray"/>
    </fill>
    <fill>
      <patternFill patternType="solid">
        <fgColor rgb="FF999999"/>
        <bgColor rgb="FF999999"/>
      </patternFill>
    </fill>
    <fill>
      <patternFill patternType="solid">
        <fgColor rgb="FFFFFFFF"/>
        <bgColor rgb="FFFFFFFF"/>
      </patternFill>
    </fill>
  </fills>
  <borders count="9">
    <border/>
    <border>
      <left style="thin">
        <color rgb="FF999999"/>
      </left>
      <right style="thin">
        <color rgb="FF999999"/>
      </right>
      <top style="thin">
        <color rgb="FF999999"/>
      </top>
      <bottom style="thick">
        <color rgb="FF000000"/>
      </bottom>
    </border>
    <border>
      <left style="thin">
        <color rgb="FF999999"/>
      </left>
      <top style="thin">
        <color rgb="FF999999"/>
      </top>
      <bottom style="thick">
        <color rgb="FF000000"/>
      </bottom>
    </border>
    <border>
      <top style="thin">
        <color rgb="FF999999"/>
      </top>
      <bottom style="thick">
        <color rgb="FF000000"/>
      </bottom>
    </border>
    <border>
      <right style="thin">
        <color rgb="FF999999"/>
      </right>
      <top style="thin">
        <color rgb="FF999999"/>
      </top>
      <bottom style="thick">
        <color rgb="FF000000"/>
      </bottom>
    </border>
    <border>
      <left style="thin">
        <color rgb="FFFFFFFF"/>
      </left>
      <right style="thin">
        <color rgb="FFFFFFFF"/>
      </right>
      <bottom style="thin">
        <color rgb="FFFFFFFF"/>
      </bottom>
    </border>
    <border>
      <left style="thin">
        <color rgb="FFFFFFFF"/>
      </left>
      <right style="thin">
        <color rgb="FFFFFFFF"/>
      </right>
      <top style="thin">
        <color rgb="FFFFFFFF"/>
      </top>
      <bottom style="thin">
        <color rgb="FFFFFFFF"/>
      </bottom>
    </border>
    <border>
      <left style="thin">
        <color rgb="FFFFFFFF"/>
      </left>
      <right style="thin">
        <color rgb="FFFFFFFF"/>
      </right>
      <top style="thin">
        <color rgb="FFFFFFFF"/>
      </top>
    </border>
    <border>
      <left style="thin">
        <color rgb="FFFFFFFF"/>
      </left>
      <right style="thin">
        <color rgb="FFFFFFFF"/>
      </right>
      <top style="thin">
        <color rgb="FF999999"/>
      </top>
      <bottom style="thin">
        <color rgb="FFFFFFFF"/>
      </bottom>
    </border>
  </borders>
  <cellStyleXfs count="1">
    <xf borderId="0" fillId="0" fontId="0" numFmtId="0" applyAlignment="1" applyFont="1"/>
  </cellStyleXfs>
  <cellXfs count="37">
    <xf borderId="0" fillId="0" fontId="0" numFmtId="0" xfId="0" applyAlignment="1" applyFont="1">
      <alignment readingOrder="0" shrinkToFit="0" vertical="bottom" wrapText="0"/>
    </xf>
    <xf borderId="1" fillId="2" fontId="1" numFmtId="0" xfId="0" applyAlignment="1" applyBorder="1" applyFill="1" applyFont="1">
      <alignment vertical="center"/>
    </xf>
    <xf borderId="2" fillId="2" fontId="1" numFmtId="0" xfId="0" applyAlignment="1" applyBorder="1" applyFont="1">
      <alignment horizontal="center" vertical="center"/>
    </xf>
    <xf borderId="3" fillId="0" fontId="2" numFmtId="0" xfId="0" applyBorder="1" applyFont="1"/>
    <xf borderId="4" fillId="0" fontId="2" numFmtId="0" xfId="0" applyBorder="1" applyFont="1"/>
    <xf borderId="1" fillId="2" fontId="1" numFmtId="0" xfId="0" applyAlignment="1" applyBorder="1" applyFont="1">
      <alignment horizontal="center" vertical="center"/>
    </xf>
    <xf borderId="1" fillId="2" fontId="3" numFmtId="0" xfId="0" applyAlignment="1" applyBorder="1" applyFont="1">
      <alignment horizontal="center" vertical="center"/>
    </xf>
    <xf borderId="5" fillId="0" fontId="4" numFmtId="0" xfId="0" applyBorder="1" applyFont="1"/>
    <xf borderId="5" fillId="0" fontId="4" numFmtId="0" xfId="0" applyAlignment="1" applyBorder="1" applyFont="1">
      <alignment horizontal="center"/>
    </xf>
    <xf borderId="6" fillId="0" fontId="4" numFmtId="0" xfId="0" applyAlignment="1" applyBorder="1" applyFont="1">
      <alignment horizontal="center" vertical="bottom"/>
    </xf>
    <xf borderId="6" fillId="0" fontId="4" numFmtId="0" xfId="0" applyAlignment="1" applyBorder="1" applyFont="1">
      <alignment readingOrder="0" shrinkToFit="0" vertical="bottom" wrapText="1"/>
    </xf>
    <xf borderId="6" fillId="0" fontId="4" numFmtId="0" xfId="0" applyBorder="1" applyFont="1"/>
    <xf borderId="6" fillId="3" fontId="4" numFmtId="0" xfId="0" applyAlignment="1" applyBorder="1" applyFill="1" applyFont="1">
      <alignment horizontal="center"/>
    </xf>
    <xf borderId="6" fillId="3" fontId="5" numFmtId="0" xfId="0" applyAlignment="1" applyBorder="1" applyFont="1">
      <alignment horizontal="center" vertical="center"/>
    </xf>
    <xf borderId="6" fillId="0" fontId="5" numFmtId="0" xfId="0" applyAlignment="1" applyBorder="1" applyFont="1">
      <alignment horizontal="center" vertical="center"/>
    </xf>
    <xf borderId="6" fillId="0" fontId="6" numFmtId="0" xfId="0" applyAlignment="1" applyBorder="1" applyFont="1">
      <alignment horizontal="center" vertical="center"/>
    </xf>
    <xf borderId="6" fillId="0" fontId="7" numFmtId="0" xfId="0" applyAlignment="1" applyBorder="1" applyFont="1">
      <alignment horizontal="center" vertical="center"/>
    </xf>
    <xf borderId="7" fillId="0" fontId="4" numFmtId="0" xfId="0" applyAlignment="1" applyBorder="1" applyFont="1">
      <alignment horizontal="center"/>
    </xf>
    <xf borderId="7" fillId="0" fontId="4" numFmtId="0" xfId="0" applyBorder="1" applyFont="1"/>
    <xf borderId="8" fillId="0" fontId="4" numFmtId="0" xfId="0" applyAlignment="1" applyBorder="1" applyFont="1">
      <alignment horizontal="center" vertical="center"/>
    </xf>
    <xf borderId="8" fillId="0" fontId="4" numFmtId="0" xfId="0" applyAlignment="1" applyBorder="1" applyFont="1">
      <alignment vertical="center"/>
    </xf>
    <xf borderId="8" fillId="0" fontId="4" numFmtId="0" xfId="0" applyBorder="1" applyFont="1"/>
    <xf borderId="8" fillId="0" fontId="4" numFmtId="0" xfId="0" applyAlignment="1" applyBorder="1" applyFont="1">
      <alignment horizontal="center"/>
    </xf>
    <xf borderId="6" fillId="0" fontId="4" numFmtId="0" xfId="0" applyAlignment="1" applyBorder="1" applyFont="1">
      <alignment horizontal="center"/>
    </xf>
    <xf borderId="6" fillId="0" fontId="4" numFmtId="0" xfId="0" applyAlignment="1" applyBorder="1" applyFont="1">
      <alignment horizontal="center" readingOrder="0" vertical="bottom"/>
    </xf>
    <xf borderId="0" fillId="2" fontId="1" numFmtId="0" xfId="0" applyAlignment="1" applyFont="1">
      <alignment shrinkToFit="0" textRotation="90" wrapText="1"/>
    </xf>
    <xf borderId="0" fillId="2" fontId="1" numFmtId="0" xfId="0" applyAlignment="1" applyFont="1">
      <alignment shrinkToFit="0" wrapText="1"/>
    </xf>
    <xf borderId="0" fillId="2" fontId="1" numFmtId="0" xfId="0" applyAlignment="1" applyFont="1">
      <alignment shrinkToFit="0" vertical="center" wrapText="1"/>
    </xf>
    <xf borderId="0" fillId="0" fontId="4" numFmtId="0" xfId="0" applyAlignment="1" applyFont="1">
      <alignment shrinkToFit="0" wrapText="0"/>
    </xf>
    <xf borderId="0" fillId="0" fontId="4" numFmtId="0" xfId="0" applyAlignment="1" applyFont="1">
      <alignment readingOrder="0" shrinkToFit="0" vertical="bottom" wrapText="1"/>
    </xf>
    <xf borderId="0" fillId="0" fontId="4" numFmtId="0" xfId="0" applyAlignment="1" applyFont="1">
      <alignment readingOrder="0" shrinkToFit="0" wrapText="0"/>
    </xf>
    <xf borderId="0" fillId="0" fontId="4" numFmtId="0" xfId="0" applyAlignment="1" applyFont="1">
      <alignment shrinkToFit="0" wrapText="1"/>
    </xf>
    <xf borderId="0" fillId="0" fontId="4" numFmtId="0" xfId="0" applyAlignment="1" applyFont="1">
      <alignment readingOrder="0" shrinkToFit="0" wrapText="1"/>
    </xf>
    <xf borderId="0" fillId="0" fontId="4" numFmtId="0" xfId="0" applyAlignment="1" applyFont="1">
      <alignment shrinkToFit="0" vertical="bottom" wrapText="1"/>
    </xf>
    <xf borderId="0" fillId="3" fontId="8" numFmtId="0" xfId="0" applyAlignment="1" applyFont="1">
      <alignment horizontal="left" shrinkToFit="0" wrapText="1"/>
    </xf>
    <xf borderId="0" fillId="3" fontId="9" numFmtId="0" xfId="0" applyAlignment="1" applyFont="1">
      <alignment horizontal="left" readingOrder="0"/>
    </xf>
    <xf borderId="0" fillId="0" fontId="4" numFmtId="0" xfId="0" applyAlignment="1" applyFont="1">
      <alignment shrinkToFit="0" vertical="center" wrapText="1"/>
    </xf>
  </cellXfs>
  <cellStyles count="1">
    <cellStyle xfId="0" name="Normal" builtinId="0"/>
  </cellStyles>
  <dxfs count="6">
    <dxf>
      <font>
        <b/>
        <color rgb="FFFFFFFF"/>
      </font>
      <fill>
        <patternFill patternType="solid">
          <fgColor rgb="FF2DC937"/>
          <bgColor rgb="FF2DC937"/>
        </patternFill>
      </fill>
      <border/>
    </dxf>
    <dxf>
      <font>
        <b/>
        <color rgb="FFFFFFFF"/>
      </font>
      <fill>
        <patternFill patternType="solid">
          <fgColor rgb="FFE7B416"/>
          <bgColor rgb="FFE7B416"/>
        </patternFill>
      </fill>
      <border/>
    </dxf>
    <dxf>
      <font>
        <color rgb="FFFFFFFF"/>
      </font>
      <fill>
        <patternFill patternType="solid">
          <fgColor rgb="FFCC3232"/>
          <bgColor rgb="FFCC3232"/>
        </patternFill>
      </fill>
      <border/>
    </dxf>
    <dxf>
      <font/>
      <fill>
        <patternFill patternType="solid">
          <fgColor rgb="FF2DC937"/>
          <bgColor rgb="FF2DC937"/>
        </patternFill>
      </fill>
      <border/>
    </dxf>
    <dxf>
      <font/>
      <fill>
        <patternFill patternType="solid">
          <fgColor rgb="FFE7B416"/>
          <bgColor rgb="FFE7B416"/>
        </patternFill>
      </fill>
      <border/>
    </dxf>
    <dxf>
      <font/>
      <fill>
        <patternFill patternType="solid">
          <fgColor rgb="FFCC3232"/>
          <bgColor rgb="FFCC3232"/>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4.43" defaultRowHeight="15.0"/>
  <cols>
    <col customWidth="1" min="1" max="1" width="8.71"/>
    <col customWidth="1" min="2" max="2" width="21.43"/>
    <col customWidth="1" min="3" max="14" width="4.14"/>
  </cols>
  <sheetData>
    <row r="1" ht="33.0" customHeight="1">
      <c r="A1" s="1" t="s">
        <v>0</v>
      </c>
      <c r="B1" s="1" t="s">
        <v>1</v>
      </c>
      <c r="C1" s="1"/>
      <c r="D1" s="2" t="s">
        <v>2</v>
      </c>
      <c r="E1" s="3"/>
      <c r="F1" s="3"/>
      <c r="G1" s="3"/>
      <c r="H1" s="3"/>
      <c r="I1" s="3"/>
      <c r="J1" s="3"/>
      <c r="K1" s="3"/>
      <c r="L1" s="3"/>
      <c r="M1" s="4"/>
      <c r="N1" s="1"/>
      <c r="O1" s="5" t="s">
        <v>3</v>
      </c>
      <c r="P1" s="6">
        <f>O3+O6+O9</f>
        <v>31</v>
      </c>
    </row>
    <row r="2" ht="15.75" customHeight="1">
      <c r="A2" s="7"/>
      <c r="B2" s="7"/>
      <c r="C2" s="7"/>
      <c r="D2" s="8"/>
      <c r="E2" s="8"/>
      <c r="F2" s="8"/>
      <c r="G2" s="8"/>
      <c r="H2" s="8"/>
      <c r="I2" s="8"/>
      <c r="J2" s="8"/>
      <c r="K2" s="7"/>
      <c r="L2" s="7"/>
      <c r="M2" s="7"/>
      <c r="N2" s="7"/>
      <c r="O2" s="7"/>
      <c r="P2" s="7"/>
    </row>
    <row r="3" ht="66.0" customHeight="1">
      <c r="A3" s="9">
        <v>1.0</v>
      </c>
      <c r="B3" s="10" t="s">
        <v>4</v>
      </c>
      <c r="C3" s="11"/>
      <c r="D3" s="12" t="str">
        <f>IFERROR(__xludf.DUMMYFUNCTION("iferror(SPARKLINE(lookup(""T""&amp;text($A3,""00"")&amp;""S""&amp;Text(D4,""00""),'Total Evaluation'!$C:$C,'Total Evaluation'!$E:$E),{""charttype"",""column"";""ymax"",4;""ymin"",0;""color"",IF(lookup(""T""&amp;text($A3,""00"")&amp;""S""&amp;Text(D4,""00""),'Total Evaluation'!$C"&amp;":$C,'Total Evaluation'!$E:$E)=1,""#2dc937"",IF(lookup(""T""&amp;text($A3,""00"")&amp;""S""&amp;Text(D4,""00""),'Total Evaluation'!$C:$C,'Total Evaluation'!$E:$E)=2,""#e7b416"",""#cc3232""))}),"""")"),"")</f>
        <v/>
      </c>
      <c r="E3" s="12" t="str">
        <f>IFERROR(__xludf.DUMMYFUNCTION("iferror(SPARKLINE(lookup(""T""&amp;text($A3,""00"")&amp;""S""&amp;Text(E4,""00""),'Total Evaluation'!$C:$C,'Total Evaluation'!$E:$E),{""charttype"",""column"";""ymax"",4;""ymin"",0;""color"",IF(lookup(""T""&amp;text($A3,""00"")&amp;""S""&amp;Text(E4,""00""),'Total Evaluation'!$C"&amp;":$C,'Total Evaluation'!$E:$E)=1,""#2dc937"",IF(lookup(""T""&amp;text($A3,""00"")&amp;""S""&amp;Text(E4,""00""),'Total Evaluation'!$C:$C,'Total Evaluation'!$E:$E)=2,""#e7b416"",""#cc3232""))}),"""")"),"")</f>
        <v/>
      </c>
      <c r="F3" s="12" t="str">
        <f>IFERROR(__xludf.DUMMYFUNCTION("iferror(SPARKLINE(lookup(""T""&amp;text($A3,""00"")&amp;""S""&amp;Text(F4,""00""),'Total Evaluation'!$C:$C,'Total Evaluation'!$E:$E),{""charttype"",""column"";""ymax"",4;""ymin"",0;""color"",IF(lookup(""T""&amp;text($A3,""00"")&amp;""S""&amp;Text(F4,""00""),'Total Evaluation'!$C"&amp;":$C,'Total Evaluation'!$E:$E)=1,""#2dc937"",IF(lookup(""T""&amp;text($A3,""00"")&amp;""S""&amp;Text(F4,""00""),'Total Evaluation'!$C:$C,'Total Evaluation'!$E:$E)=2,""#e7b416"",""#cc3232""))}),"""")"),"")</f>
        <v/>
      </c>
      <c r="G3" s="12" t="str">
        <f>IFERROR(__xludf.DUMMYFUNCTION("iferror(SPARKLINE(lookup(""T""&amp;text($A3,""00"")&amp;""S""&amp;Text(G4,""00""),'Total Evaluation'!$C:$C,'Total Evaluation'!$E:$E),{""charttype"",""column"";""ymax"",4;""ymin"",0;""color"",IF(lookup(""T""&amp;text($A3,""00"")&amp;""S""&amp;Text(G4,""00""),'Total Evaluation'!$C"&amp;":$C,'Total Evaluation'!$E:$E)=1,""#2dc937"",IF(lookup(""T""&amp;text($A3,""00"")&amp;""S""&amp;Text(G4,""00""),'Total Evaluation'!$C:$C,'Total Evaluation'!$E:$E)=2,""#e7b416"",""#cc3232""))}),"""")"),"")</f>
        <v/>
      </c>
      <c r="H3" s="12" t="str">
        <f>IFERROR(__xludf.DUMMYFUNCTION("iferror(SPARKLINE(lookup(""T""&amp;text($A3,""00"")&amp;""S""&amp;Text(H4,""00""),'Total Evaluation'!$C:$C,'Total Evaluation'!$E:$E),{""charttype"",""column"";""ymax"",4;""ymin"",0;""color"",IF(lookup(""T""&amp;text($A3,""00"")&amp;""S""&amp;Text(H4,""00""),'Total Evaluation'!$C"&amp;":$C,'Total Evaluation'!$E:$E)=1,""#2dc937"",IF(lookup(""T""&amp;text($A3,""00"")&amp;""S""&amp;Text(H4,""00""),'Total Evaluation'!$C:$C,'Total Evaluation'!$E:$E)=2,""#e7b416"",""#cc3232""))}),"""")"),"")</f>
        <v/>
      </c>
      <c r="I3" s="12" t="str">
        <f>IFERROR(__xludf.DUMMYFUNCTION("iferror(SPARKLINE(lookup(""T""&amp;text($A3,""00"")&amp;""S""&amp;Text(I4,""00""),'Total Evaluation'!$C:$C,'Total Evaluation'!$E:$E),{""charttype"",""column"";""ymax"",4;""ymin"",0;""color"",IF(lookup(""T""&amp;text($A3,""00"")&amp;""S""&amp;Text(I4,""00""),'Total Evaluation'!$C"&amp;":$C,'Total Evaluation'!$E:$E)=1,""#2dc937"",IF(lookup(""T""&amp;text($A3,""00"")&amp;""S""&amp;Text(I4,""00""),'Total Evaluation'!$C:$C,'Total Evaluation'!$E:$E)=2,""#e7b416"",""#cc3232""))}),"""")"),"")</f>
        <v/>
      </c>
      <c r="J3" s="12" t="str">
        <f>IFERROR(__xludf.DUMMYFUNCTION("iferror(SPARKLINE(lookup(""T""&amp;text($A3,""00"")&amp;""S""&amp;Text(J4,""00""),'Total Evaluation'!$C:$C,'Total Evaluation'!$E:$E),{""charttype"",""column"";""ymax"",4;""ymin"",0;""color"",IF(lookup(""T""&amp;text($A3,""00"")&amp;""S""&amp;Text(J4,""00""),'Total Evaluation'!$C"&amp;":$C,'Total Evaluation'!$E:$E)=1,""#2dc937"",IF(lookup(""T""&amp;text($A3,""00"")&amp;""S""&amp;Text(J4,""00""),'Total Evaluation'!$C:$C,'Total Evaluation'!$E:$E)=2,""#e7b416"",""#cc3232""))}),"""")"),"")</f>
        <v/>
      </c>
      <c r="K3" s="12" t="str">
        <f t="array" ref="K3">iferror(SPARKLINE(lookup("T"&amp;text($A3,"00")&amp;"S"&amp;Text(K4,"00"),'Total Evaluation'!$C:$C,'Total Evaluation'!$E:$E),{"charttype","column";"ymax",4;"ymin",0;"color",IF(lookup("T"&amp;text($A3,"00")&amp;"S"&amp;Text(K4,"00"),'Total Evaluation'!$C:$C,'Total Evaluation'!$E:$E)=1,"#2dc937",IF(lookup("T"&amp;text($A3,"00")&amp;"S"&amp;Text(K4,"00"),'Total Evaluation'!$C:$C,'Total Evaluation'!$E:$E)=2,"#e7b416","#cc3232"))}),"")</f>
        <v/>
      </c>
      <c r="L3" s="13"/>
      <c r="M3" s="13"/>
      <c r="N3" s="14"/>
      <c r="O3" s="15">
        <f>sumif('Total Evaluation'!A:A,A3,'Total Evaluation'!E:E)</f>
        <v>10</v>
      </c>
      <c r="P3" s="16">
        <f>maxifs('Total Evaluation'!E:E,'Total Evaluation'!A:A,A3)</f>
        <v>2</v>
      </c>
    </row>
    <row r="4" ht="15.75" customHeight="1">
      <c r="A4" s="17"/>
      <c r="B4" s="18"/>
      <c r="C4" s="18"/>
      <c r="D4" s="17">
        <f>if(C4&lt;countif('Total Evaluation'!$A:$A,$A3),C4+1,"")</f>
        <v>1</v>
      </c>
      <c r="E4" s="17">
        <f>if(D4&lt;countif('Total Evaluation'!$A:$A,$A3),D4+1,"")</f>
        <v>2</v>
      </c>
      <c r="F4" s="17">
        <f>if(E4&lt;countif('Total Evaluation'!$A:$A,$A3),E4+1,"")</f>
        <v>3</v>
      </c>
      <c r="G4" s="17">
        <f>if(F4&lt;countif('Total Evaluation'!$A:$A,$A3),F4+1,"")</f>
        <v>4</v>
      </c>
      <c r="H4" s="17">
        <f>if(G4&lt;countif('Total Evaluation'!$A:$A,$A3),G4+1,"")</f>
        <v>5</v>
      </c>
      <c r="I4" s="17">
        <f>if(H4&lt;countif('Total Evaluation'!$A:$A,$A3),H4+1,"")</f>
        <v>6</v>
      </c>
      <c r="J4" s="17">
        <f>if(I4&lt;countif('Total Evaluation'!$A:$A,$A3),I4+1,"")</f>
        <v>7</v>
      </c>
      <c r="K4" s="17" t="str">
        <f>if(J4&lt;countif('Total Evaluation'!$A:$A,$A3),J4+1,"")</f>
        <v/>
      </c>
      <c r="L4" s="17" t="str">
        <f>if(K4&lt;countif('Total Evaluation'!$A:$A,$A3),K4+1,"")</f>
        <v/>
      </c>
      <c r="M4" s="17" t="str">
        <f>if(L4&lt;countif('Total Evaluation'!$A:$A,$A3),L4+1,"")</f>
        <v/>
      </c>
      <c r="N4" s="17"/>
      <c r="O4" s="18"/>
      <c r="P4" s="18"/>
    </row>
    <row r="5" ht="15.75" customHeight="1">
      <c r="A5" s="19"/>
      <c r="B5" s="20"/>
      <c r="C5" s="21"/>
      <c r="D5" s="22"/>
      <c r="E5" s="22"/>
      <c r="F5" s="22"/>
      <c r="G5" s="22"/>
      <c r="H5" s="22"/>
      <c r="I5" s="22"/>
      <c r="J5" s="22"/>
      <c r="K5" s="21"/>
      <c r="L5" s="21"/>
      <c r="M5" s="21"/>
      <c r="N5" s="21"/>
      <c r="O5" s="21"/>
      <c r="P5" s="21"/>
    </row>
    <row r="6" ht="66.0" customHeight="1">
      <c r="A6" s="9">
        <v>2.0</v>
      </c>
      <c r="B6" s="10" t="s">
        <v>5</v>
      </c>
      <c r="C6" s="11"/>
      <c r="D6" s="23" t="str">
        <f>IFERROR(__xludf.DUMMYFUNCTION("iferror(SPARKLINE(lookup(""T""&amp;text($A6,""00"")&amp;""S""&amp;Text(D7,""00""),'Total Evaluation'!$C:$C,'Total Evaluation'!$E:$E),{""charttype"",""column"";""ymax"",4;""ymin"",0;""color"",IF(lookup(""T""&amp;text($A6,""00"")&amp;""S""&amp;Text(D7,""00""),'Total Evaluation'!$C"&amp;":$C,'Total Evaluation'!$E:$E)=1,""#2dc937"",IF(lookup(""T""&amp;text($A6,""00"")&amp;""S""&amp;Text(D7,""00""),'Total Evaluation'!$C:$C,'Total Evaluation'!$E:$E)=2,""#e7b416"",""#cc3232""))}),"""")"),"")</f>
        <v/>
      </c>
      <c r="E6" s="23" t="str">
        <f>IFERROR(__xludf.DUMMYFUNCTION("iferror(SPARKLINE(lookup(""T""&amp;text($A6,""00"")&amp;""S""&amp;Text(E7,""00""),'Total Evaluation'!$C:$C,'Total Evaluation'!$E:$E),{""charttype"",""column"";""ymax"",4;""ymin"",0;""color"",IF(lookup(""T""&amp;text($A6,""00"")&amp;""S""&amp;Text(E7,""00""),'Total Evaluation'!$C"&amp;":$C,'Total Evaluation'!$E:$E)=1,""#2dc937"",IF(lookup(""T""&amp;text($A6,""00"")&amp;""S""&amp;Text(E7,""00""),'Total Evaluation'!$C:$C,'Total Evaluation'!$E:$E)=2,""#e7b416"",""#cc3232""))}),"""")"),"")</f>
        <v/>
      </c>
      <c r="F6" s="23" t="str">
        <f>IFERROR(__xludf.DUMMYFUNCTION("iferror(SPARKLINE(lookup(""T""&amp;text($A6,""00"")&amp;""S""&amp;Text(F7,""00""),'Total Evaluation'!$C:$C,'Total Evaluation'!$E:$E),{""charttype"",""column"";""ymax"",4;""ymin"",0;""color"",IF(lookup(""T""&amp;text($A6,""00"")&amp;""S""&amp;Text(F7,""00""),'Total Evaluation'!$C"&amp;":$C,'Total Evaluation'!$E:$E)=1,""#2dc937"",IF(lookup(""T""&amp;text($A6,""00"")&amp;""S""&amp;Text(F7,""00""),'Total Evaluation'!$C:$C,'Total Evaluation'!$E:$E)=2,""#e7b416"",""#cc3232""))}),"""")"),"")</f>
        <v/>
      </c>
      <c r="G6" s="23" t="str">
        <f>IFERROR(__xludf.DUMMYFUNCTION("iferror(SPARKLINE(lookup(""T""&amp;text($A6,""00"")&amp;""S""&amp;Text(G7,""00""),'Total Evaluation'!$C:$C,'Total Evaluation'!$E:$E),{""charttype"",""column"";""ymax"",4;""ymin"",0;""color"",IF(lookup(""T""&amp;text($A6,""00"")&amp;""S""&amp;Text(G7,""00""),'Total Evaluation'!$C"&amp;":$C,'Total Evaluation'!$E:$E)=1,""#2dc937"",IF(lookup(""T""&amp;text($A6,""00"")&amp;""S""&amp;Text(G7,""00""),'Total Evaluation'!$C:$C,'Total Evaluation'!$E:$E)=2,""#e7b416"",""#cc3232""))}),"""")"),"")</f>
        <v/>
      </c>
      <c r="H6" s="23" t="str">
        <f>IFERROR(__xludf.DUMMYFUNCTION("iferror(SPARKLINE(lookup(""T""&amp;text($A6,""00"")&amp;""S""&amp;Text(H7,""00""),'Total Evaluation'!$C:$C,'Total Evaluation'!$E:$E),{""charttype"",""column"";""ymax"",4;""ymin"",0;""color"",IF(lookup(""T""&amp;text($A6,""00"")&amp;""S""&amp;Text(H7,""00""),'Total Evaluation'!$C"&amp;":$C,'Total Evaluation'!$E:$E)=1,""#2dc937"",IF(lookup(""T""&amp;text($A6,""00"")&amp;""S""&amp;Text(H7,""00""),'Total Evaluation'!$C:$C,'Total Evaluation'!$E:$E)=2,""#e7b416"",""#cc3232""))}),"""")"),"")</f>
        <v/>
      </c>
      <c r="I6" s="23" t="str">
        <f>IFERROR(__xludf.DUMMYFUNCTION("iferror(SPARKLINE(lookup(""T""&amp;text($A6,""00"")&amp;""S""&amp;Text(I7,""00""),'Total Evaluation'!$C:$C,'Total Evaluation'!$E:$E),{""charttype"",""column"";""ymax"",4;""ymin"",0;""color"",IF(lookup(""T""&amp;text($A6,""00"")&amp;""S""&amp;Text(I7,""00""),'Total Evaluation'!$C"&amp;":$C,'Total Evaluation'!$E:$E)=1,""#2dc937"",IF(lookup(""T""&amp;text($A6,""00"")&amp;""S""&amp;Text(I7,""00""),'Total Evaluation'!$C:$C,'Total Evaluation'!$E:$E)=2,""#e7b416"",""#cc3232""))}),"""")"),"")</f>
        <v/>
      </c>
      <c r="J6" s="23" t="str">
        <f>IFERROR(__xludf.DUMMYFUNCTION("iferror(SPARKLINE(lookup(""T""&amp;text($A6,""00"")&amp;""S""&amp;Text(J7,""00""),'Total Evaluation'!$C:$C,'Total Evaluation'!$E:$E),{""charttype"",""column"";""ymax"",4;""ymin"",0;""color"",IF(lookup(""T""&amp;text($A6,""00"")&amp;""S""&amp;Text(J7,""00""),'Total Evaluation'!$C"&amp;":$C,'Total Evaluation'!$E:$E)=1,""#2dc937"",IF(lookup(""T""&amp;text($A6,""00"")&amp;""S""&amp;Text(J7,""00""),'Total Evaluation'!$C:$C,'Total Evaluation'!$E:$E)=2,""#e7b416"",""#cc3232""))}),"""")"),"")</f>
        <v/>
      </c>
      <c r="K6" s="23"/>
      <c r="L6" s="23"/>
      <c r="M6" s="23"/>
      <c r="N6" s="14"/>
      <c r="O6" s="15">
        <f>sumif('Total Evaluation'!A:A,A6,'Total Evaluation'!E:E)</f>
        <v>10</v>
      </c>
      <c r="P6" s="16">
        <f>maxifs('Total Evaluation'!E:E,'Total Evaluation'!A:A,A6)</f>
        <v>3</v>
      </c>
    </row>
    <row r="7" ht="15.75" customHeight="1">
      <c r="A7" s="23"/>
      <c r="B7" s="11"/>
      <c r="C7" s="11"/>
      <c r="D7" s="23">
        <f>if(C7&lt;countif('Total Evaluation'!$A:$A,$A6),C7+1,"")</f>
        <v>1</v>
      </c>
      <c r="E7" s="23">
        <f>if(D7&lt;countif('Total Evaluation'!$A:$A,$A6),D7+1,"")</f>
        <v>2</v>
      </c>
      <c r="F7" s="23">
        <f>if(E7&lt;countif('Total Evaluation'!$A:$A,$A6),E7+1,"")</f>
        <v>3</v>
      </c>
      <c r="G7" s="23">
        <f>if(F7&lt;countif('Total Evaluation'!$A:$A,$A6),F7+1,"")</f>
        <v>4</v>
      </c>
      <c r="H7" s="23">
        <f>if(G7&lt;countif('Total Evaluation'!$A:$A,$A6),G7+1,"")</f>
        <v>5</v>
      </c>
      <c r="I7" s="23">
        <f>if(H7&lt;countif('Total Evaluation'!$A:$A,$A6),H7+1,"")</f>
        <v>6</v>
      </c>
      <c r="J7" s="23">
        <f>if(I7&lt;countif('Total Evaluation'!$A:$A,$A6),I7+1,"")</f>
        <v>7</v>
      </c>
      <c r="K7" s="23" t="str">
        <f>if(J7&lt;countif('Total Evaluation'!$A:$A,$A6),J7+1,"")</f>
        <v/>
      </c>
      <c r="L7" s="23" t="str">
        <f>if(K7&lt;countif('Total Evaluation'!$A:$A,$A6),K7+1,"")</f>
        <v/>
      </c>
      <c r="M7" s="23" t="str">
        <f>if(L7&lt;countif('Total Evaluation'!$A:$A,$A6),L7+1,"")</f>
        <v/>
      </c>
      <c r="N7" s="23"/>
      <c r="O7" s="11"/>
      <c r="P7" s="11"/>
    </row>
    <row r="8" ht="15.75" customHeight="1">
      <c r="A8" s="19"/>
      <c r="B8" s="20"/>
      <c r="C8" s="21"/>
      <c r="D8" s="22"/>
      <c r="E8" s="22"/>
      <c r="F8" s="22"/>
      <c r="G8" s="22"/>
      <c r="H8" s="22"/>
      <c r="I8" s="22"/>
      <c r="J8" s="22"/>
      <c r="K8" s="21"/>
      <c r="L8" s="21"/>
      <c r="M8" s="21"/>
      <c r="N8" s="21"/>
      <c r="O8" s="21"/>
      <c r="P8" s="21"/>
    </row>
    <row r="9" ht="66.0" customHeight="1">
      <c r="A9" s="9">
        <v>3.0</v>
      </c>
      <c r="B9" s="10" t="s">
        <v>6</v>
      </c>
      <c r="C9" s="11"/>
      <c r="D9" s="23" t="str">
        <f>IFERROR(__xludf.DUMMYFUNCTION("iferror(SPARKLINE(lookup(""T""&amp;text($A9,""00"")&amp;""S""&amp;Text(D10,""00""),'Total Evaluation'!$C:$C,'Total Evaluation'!$E:$E),{""charttype"",""column"";""ymax"",4;""ymin"",0;""color"",IF(lookup(""T""&amp;text($A9,""00"")&amp;""S""&amp;Text(D10,""00""),'Total Evaluation'!"&amp;"$C:$C,'Total Evaluation'!$E:$E)=1,""#2dc937"",IF(lookup(""T""&amp;text($A9,""00"")&amp;""S""&amp;Text(D10,""00""),'Total Evaluation'!$C:$C,'Total Evaluation'!$E:$E)=2,""#e7b416"",""#cc3232""))}),"""")"),"")</f>
        <v/>
      </c>
      <c r="E9" s="23" t="str">
        <f>IFERROR(__xludf.DUMMYFUNCTION("iferror(SPARKLINE(lookup(""T""&amp;text($A9,""00"")&amp;""S""&amp;Text(E10,""00""),'Total Evaluation'!$C:$C,'Total Evaluation'!$E:$E),{""charttype"",""column"";""ymax"",4;""ymin"",0;""color"",IF(lookup(""T""&amp;text($A9,""00"")&amp;""S""&amp;Text(E10,""00""),'Total Evaluation'!"&amp;"$C:$C,'Total Evaluation'!$E:$E)=1,""#2dc937"",IF(lookup(""T""&amp;text($A9,""00"")&amp;""S""&amp;Text(E10,""00""),'Total Evaluation'!$C:$C,'Total Evaluation'!$E:$E)=2,""#e7b416"",""#cc3232""))}),"""")"),"")</f>
        <v/>
      </c>
      <c r="F9" s="23" t="str">
        <f>IFERROR(__xludf.DUMMYFUNCTION("iferror(SPARKLINE(lookup(""T""&amp;text($A9,""00"")&amp;""S""&amp;Text(F10,""00""),'Total Evaluation'!$C:$C,'Total Evaluation'!$E:$E),{""charttype"",""column"";""ymax"",4;""ymin"",0;""color"",IF(lookup(""T""&amp;text($A9,""00"")&amp;""S""&amp;Text(F10,""00""),'Total Evaluation'!"&amp;"$C:$C,'Total Evaluation'!$E:$E)=1,""#2dc937"",IF(lookup(""T""&amp;text($A9,""00"")&amp;""S""&amp;Text(F10,""00""),'Total Evaluation'!$C:$C,'Total Evaluation'!$E:$E)=2,""#e7b416"",""#cc3232""))}),"""")"),"")</f>
        <v/>
      </c>
      <c r="G9" s="23" t="str">
        <f>IFERROR(__xludf.DUMMYFUNCTION("iferror(SPARKLINE(lookup(""T""&amp;text($A9,""00"")&amp;""S""&amp;Text(G10,""00""),'Total Evaluation'!$C:$C,'Total Evaluation'!$E:$E),{""charttype"",""column"";""ymax"",4;""ymin"",0;""color"",IF(lookup(""T""&amp;text($A9,""00"")&amp;""S""&amp;Text(G10,""00""),'Total Evaluation'!"&amp;"$C:$C,'Total Evaluation'!$E:$E)=1,""#2dc937"",IF(lookup(""T""&amp;text($A9,""00"")&amp;""S""&amp;Text(G10,""00""),'Total Evaluation'!$C:$C,'Total Evaluation'!$E:$E)=2,""#e7b416"",""#cc3232""))}),"""")"),"")</f>
        <v/>
      </c>
      <c r="H9" s="23" t="str">
        <f>IFERROR(__xludf.DUMMYFUNCTION("iferror(SPARKLINE(lookup(""T""&amp;text($A9,""00"")&amp;""S""&amp;Text(H10,""00""),'Total Evaluation'!$C:$C,'Total Evaluation'!$E:$E),{""charttype"",""column"";""ymax"",4;""ymin"",0;""color"",IF(lookup(""T""&amp;text($A9,""00"")&amp;""S""&amp;Text(H10,""00""),'Total Evaluation'!"&amp;"$C:$C,'Total Evaluation'!$E:$E)=1,""#2dc937"",IF(lookup(""T""&amp;text($A9,""00"")&amp;""S""&amp;Text(H10,""00""),'Total Evaluation'!$C:$C,'Total Evaluation'!$E:$E)=2,""#e7b416"",""#cc3232""))}),"""")"),"")</f>
        <v/>
      </c>
      <c r="I9" s="23" t="str">
        <f>IFERROR(__xludf.DUMMYFUNCTION("iferror(SPARKLINE(lookup(""T""&amp;text($A9,""00"")&amp;""S""&amp;Text(I10,""00""),'Total Evaluation'!$C:$C,'Total Evaluation'!$E:$E),{""charttype"",""column"";""ymax"",4;""ymin"",0;""color"",IF(lookup(""T""&amp;text($A9,""00"")&amp;""S""&amp;Text(I10,""00""),'Total Evaluation'!"&amp;"$C:$C,'Total Evaluation'!$E:$E)=1,""#2dc937"",IF(lookup(""T""&amp;text($A9,""00"")&amp;""S""&amp;Text(I10,""00""),'Total Evaluation'!$C:$C,'Total Evaluation'!$E:$E)=2,""#e7b416"",""#cc3232""))}),"""")"),"")</f>
        <v/>
      </c>
      <c r="J9" s="23"/>
      <c r="K9" s="11"/>
      <c r="L9" s="14"/>
      <c r="M9" s="14"/>
      <c r="N9" s="14"/>
      <c r="O9" s="15">
        <f>sumif('Total Evaluation'!A:A,A9,'Total Evaluation'!E:E)</f>
        <v>11</v>
      </c>
      <c r="P9" s="16">
        <f>maxifs('Total Evaluation'!E:E,'Total Evaluation'!A:A,A9)</f>
        <v>3</v>
      </c>
    </row>
    <row r="10" ht="15.75" customHeight="1">
      <c r="A10" s="23"/>
      <c r="B10" s="11"/>
      <c r="C10" s="11"/>
      <c r="D10" s="23">
        <f>if(C10&lt;countif('Total Evaluation'!$A:$A,$A9),C10+1,"")</f>
        <v>1</v>
      </c>
      <c r="E10" s="23">
        <f>if(D10&lt;countif('Total Evaluation'!$A:$A,$A9),D10+1,"")</f>
        <v>2</v>
      </c>
      <c r="F10" s="23">
        <f>if(E10&lt;countif('Total Evaluation'!$A:$A,$A9),E10+1,"")</f>
        <v>3</v>
      </c>
      <c r="G10" s="23">
        <f>if(F10&lt;countif('Total Evaluation'!$A:$A,$A9),F10+1,"")</f>
        <v>4</v>
      </c>
      <c r="H10" s="23">
        <f>if(G10&lt;countif('Total Evaluation'!$A:$A,$A9),G10+1,"")</f>
        <v>5</v>
      </c>
      <c r="I10" s="23" t="str">
        <f>if(H10&lt;countif('Total Evaluation'!$A:$A,$A9),H10+1,"")</f>
        <v/>
      </c>
      <c r="J10" s="23" t="str">
        <f>if(I10&lt;countif('Total Evaluation'!$A:$A,$A9),I10+1,"")</f>
        <v/>
      </c>
      <c r="K10" s="23" t="str">
        <f>if(J10&lt;countif('Total Evaluation'!$A:$A,$A9),J10+1,"")</f>
        <v/>
      </c>
      <c r="L10" s="23" t="str">
        <f>if(K10&lt;countif('Total Evaluation'!$A:$A,$A9),K10+1,"")</f>
        <v/>
      </c>
      <c r="M10" s="23" t="str">
        <f>if(L10&lt;countif('Total Evaluation'!$A:$A,$A9),L10+1,"")</f>
        <v/>
      </c>
      <c r="N10" s="23"/>
      <c r="O10" s="11"/>
      <c r="P10" s="11"/>
    </row>
    <row r="11" ht="15.75" customHeight="1">
      <c r="A11" s="19"/>
      <c r="B11" s="20"/>
      <c r="C11" s="21"/>
      <c r="D11" s="22"/>
      <c r="E11" s="22"/>
      <c r="F11" s="22"/>
      <c r="G11" s="22"/>
      <c r="H11" s="22"/>
      <c r="I11" s="22"/>
      <c r="J11" s="22"/>
      <c r="K11" s="21"/>
      <c r="L11" s="21"/>
      <c r="M11" s="21"/>
      <c r="N11" s="21"/>
      <c r="O11" s="21"/>
      <c r="P11" s="21"/>
    </row>
    <row r="12" ht="66.0" customHeight="1">
      <c r="A12" s="24">
        <v>4.0</v>
      </c>
      <c r="B12" s="10" t="s">
        <v>7</v>
      </c>
      <c r="C12" s="11"/>
      <c r="D12" s="23" t="str">
        <f>IFERROR(__xludf.DUMMYFUNCTION("iferror(SPARKLINE(lookup(""T""&amp;text($A12,""00"")&amp;""S""&amp;Text(D13,""00""),'Total Evaluation'!$C:$C,'Total Evaluation'!$E:$E),{""charttype"",""column"";""ymax"",4;""ymin"",0;""color"",IF(lookup(""T""&amp;text($A12,""00"")&amp;""S""&amp;Text(D13,""00""),'Total Evaluation"&amp;"'!$C:$C,'Total Evaluation'!$E:$E)=1,""#2dc937"",IF(lookup(""T""&amp;text($A12,""00"")&amp;""S""&amp;Text(D13,""00""),'Total Evaluation'!$C:$C,'Total Evaluation'!$E:$E)=2,""#e7b416"",""#cc3232""))}),"""")"),"")</f>
        <v/>
      </c>
      <c r="E12" s="23" t="str">
        <f>IFERROR(__xludf.DUMMYFUNCTION("iferror(SPARKLINE(lookup(""T""&amp;text($A12,""00"")&amp;""S""&amp;Text(E13,""00""),'Total Evaluation'!$C:$C,'Total Evaluation'!$E:$E),{""charttype"",""column"";""ymax"",4;""ymin"",0;""color"",IF(lookup(""T""&amp;text($A12,""00"")&amp;""S""&amp;Text(E13,""00""),'Total Evaluation"&amp;"'!$C:$C,'Total Evaluation'!$E:$E)=1,""#2dc937"",IF(lookup(""T""&amp;text($A12,""00"")&amp;""S""&amp;Text(E13,""00""),'Total Evaluation'!$C:$C,'Total Evaluation'!$E:$E)=2,""#e7b416"",""#cc3232""))}),"""")"),"")</f>
        <v/>
      </c>
      <c r="F12" s="23" t="str">
        <f>IFERROR(__xludf.DUMMYFUNCTION("iferror(SPARKLINE(lookup(""T""&amp;text($A12,""00"")&amp;""S""&amp;Text(F13,""00""),'Total Evaluation'!$C:$C,'Total Evaluation'!$E:$E),{""charttype"",""column"";""ymax"",4;""ymin"",0;""color"",IF(lookup(""T""&amp;text($A12,""00"")&amp;""S""&amp;Text(F13,""00""),'Total Evaluation"&amp;"'!$C:$C,'Total Evaluation'!$E:$E)=1,""#2dc937"",IF(lookup(""T""&amp;text($A12,""00"")&amp;""S""&amp;Text(F13,""00""),'Total Evaluation'!$C:$C,'Total Evaluation'!$E:$E)=2,""#e7b416"",""#cc3232""))}),"""")"),"")</f>
        <v/>
      </c>
      <c r="G12" s="23" t="str">
        <f>IFERROR(__xludf.DUMMYFUNCTION("iferror(SPARKLINE(lookup(""T""&amp;text($A12,""00"")&amp;""S""&amp;Text(G13,""00""),'Total Evaluation'!$C:$C,'Total Evaluation'!$E:$E),{""charttype"",""column"";""ymax"",4;""ymin"",0;""color"",IF(lookup(""T""&amp;text($A12,""00"")&amp;""S""&amp;Text(G13,""00""),'Total Evaluation"&amp;"'!$C:$C,'Total Evaluation'!$E:$E)=1,""#2dc937"",IF(lookup(""T""&amp;text($A12,""00"")&amp;""S""&amp;Text(G13,""00""),'Total Evaluation'!$C:$C,'Total Evaluation'!$E:$E)=2,""#e7b416"",""#cc3232""))}),"""")"),"")</f>
        <v/>
      </c>
      <c r="H12" s="23"/>
      <c r="I12" s="23"/>
      <c r="J12" s="23"/>
      <c r="K12" s="11"/>
      <c r="L12" s="14"/>
      <c r="M12" s="14"/>
      <c r="N12" s="14"/>
      <c r="O12" s="15">
        <f>sumif('Total Evaluation'!A:A,A12,'Total Evaluation'!E:E)</f>
        <v>6</v>
      </c>
      <c r="P12" s="16">
        <f>maxifs('Total Evaluation'!E:E,'Total Evaluation'!A:A,A12)</f>
        <v>3</v>
      </c>
    </row>
    <row r="13" ht="15.75" customHeight="1">
      <c r="A13" s="23"/>
      <c r="B13" s="11"/>
      <c r="C13" s="11"/>
      <c r="D13" s="23">
        <f>if(C13&lt;countif('Total Evaluation'!$A:$A,$A12),C13+1,"")</f>
        <v>1</v>
      </c>
      <c r="E13" s="23">
        <f>if(D13&lt;countif('Total Evaluation'!$A:$A,$A12),D13+1,"")</f>
        <v>2</v>
      </c>
      <c r="F13" s="23">
        <f>if(E13&lt;countif('Total Evaluation'!$A:$A,$A12),E13+1,"")</f>
        <v>3</v>
      </c>
      <c r="G13" s="23">
        <f>if(F13&lt;countif('Total Evaluation'!$A:$A,$A12),F13+1,"")</f>
        <v>4</v>
      </c>
      <c r="H13" s="23"/>
      <c r="I13" s="23"/>
      <c r="J13" s="23"/>
      <c r="K13" s="23"/>
      <c r="L13" s="23"/>
      <c r="M13" s="23"/>
      <c r="N13" s="23"/>
      <c r="O13" s="11"/>
      <c r="P13" s="11"/>
    </row>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D1:M1"/>
  </mergeCells>
  <conditionalFormatting sqref="O3 O6 O9 O12">
    <cfRule type="expression" dxfId="0" priority="1">
      <formula>P3=1</formula>
    </cfRule>
  </conditionalFormatting>
  <conditionalFormatting sqref="O3 O6 O9 O12">
    <cfRule type="expression" dxfId="1" priority="2">
      <formula>P3=2</formula>
    </cfRule>
  </conditionalFormatting>
  <conditionalFormatting sqref="O3 O6 O9 O12">
    <cfRule type="expression" dxfId="2" priority="3">
      <formula>P3=3</formula>
    </cfRule>
  </conditionalFormatting>
  <conditionalFormatting sqref="P1">
    <cfRule type="expression" dxfId="3" priority="4">
      <formula>max(P3,P6,P9)=1</formula>
    </cfRule>
  </conditionalFormatting>
  <conditionalFormatting sqref="P1">
    <cfRule type="expression" dxfId="4" priority="5">
      <formula>max(P3,P6,P9)=2</formula>
    </cfRule>
  </conditionalFormatting>
  <conditionalFormatting sqref="P1">
    <cfRule type="expression" dxfId="5" priority="6">
      <formula>max(P3,P6,P9)=3</formula>
    </cfRule>
  </conditionalFormatting>
  <printOptions gridLines="1" horizontalCentered="1"/>
  <pageMargins bottom="0.75" footer="0.0" header="0.0" left="0.7" right="0.7" top="0.75"/>
  <pageSetup fitToHeight="0" paperSize="9" cellComments="atEnd" orientation="landscape" pageOrder="overThenDown"/>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5.0" topLeftCell="F1" activePane="topRight" state="frozen"/>
      <selection activeCell="G2" sqref="G2" pane="topRight"/>
    </sheetView>
  </sheetViews>
  <sheetFormatPr customHeight="1" defaultColWidth="14.43" defaultRowHeight="15.0"/>
  <cols>
    <col customWidth="1" min="1" max="1" width="9.57"/>
    <col customWidth="1" min="2" max="2" width="11.43"/>
    <col customWidth="1" min="3" max="3" width="15.0"/>
    <col customWidth="1" min="4" max="4" width="21.71"/>
    <col customWidth="1" min="5" max="5" width="14.43"/>
    <col customWidth="1" min="6" max="19" width="29.29"/>
  </cols>
  <sheetData>
    <row r="1" ht="48.75" customHeight="1">
      <c r="A1" s="25" t="s">
        <v>8</v>
      </c>
      <c r="B1" s="25" t="s">
        <v>9</v>
      </c>
      <c r="C1" s="26" t="s">
        <v>10</v>
      </c>
      <c r="D1" s="27" t="s">
        <v>11</v>
      </c>
      <c r="E1" s="26" t="s">
        <v>12</v>
      </c>
      <c r="F1" s="26" t="s">
        <v>13</v>
      </c>
      <c r="G1" s="26" t="s">
        <v>14</v>
      </c>
      <c r="H1" s="26" t="s">
        <v>15</v>
      </c>
      <c r="I1" s="26" t="s">
        <v>16</v>
      </c>
      <c r="J1" s="26" t="s">
        <v>17</v>
      </c>
      <c r="K1" s="26" t="s">
        <v>18</v>
      </c>
      <c r="L1" s="26" t="s">
        <v>19</v>
      </c>
      <c r="M1" s="26" t="s">
        <v>20</v>
      </c>
      <c r="N1" s="26" t="s">
        <v>21</v>
      </c>
      <c r="O1" s="26" t="s">
        <v>22</v>
      </c>
      <c r="P1" s="26" t="s">
        <v>23</v>
      </c>
      <c r="Q1" s="26" t="s">
        <v>24</v>
      </c>
      <c r="R1" s="26" t="s">
        <v>25</v>
      </c>
      <c r="S1" s="26" t="s">
        <v>26</v>
      </c>
      <c r="T1" s="26"/>
      <c r="U1" s="26"/>
      <c r="V1" s="26"/>
      <c r="W1" s="26"/>
      <c r="X1" s="26"/>
      <c r="Y1" s="26"/>
      <c r="Z1" s="26"/>
      <c r="AA1" s="26"/>
      <c r="AB1" s="26"/>
      <c r="AC1" s="26"/>
      <c r="AD1" s="26"/>
      <c r="AE1" s="26"/>
      <c r="AF1" s="26"/>
    </row>
    <row r="2" ht="15.75" customHeight="1">
      <c r="A2" s="28">
        <v>1.0</v>
      </c>
      <c r="B2" s="28">
        <v>1.0</v>
      </c>
      <c r="C2" s="28" t="str">
        <f t="shared" ref="C2:C24" si="1">"T"&amp;Text(A2,"00")&amp;"S"&amp;Text(B2,"00")</f>
        <v>T01S01</v>
      </c>
      <c r="D2" s="29" t="s">
        <v>27</v>
      </c>
      <c r="E2" s="30">
        <v>1.0</v>
      </c>
      <c r="F2" s="31"/>
      <c r="G2" s="31"/>
      <c r="H2" s="31"/>
      <c r="I2" s="31"/>
      <c r="J2" s="31"/>
      <c r="K2" s="31"/>
      <c r="L2" s="31"/>
      <c r="M2" s="31"/>
      <c r="N2" s="31"/>
      <c r="O2" s="31"/>
      <c r="P2" s="31"/>
      <c r="Q2" s="31"/>
      <c r="R2" s="31"/>
      <c r="S2" s="31"/>
      <c r="T2" s="28"/>
      <c r="U2" s="28"/>
      <c r="V2" s="28"/>
      <c r="W2" s="28"/>
      <c r="X2" s="28"/>
      <c r="Y2" s="28"/>
      <c r="Z2" s="28"/>
      <c r="AA2" s="28"/>
      <c r="AB2" s="28"/>
      <c r="AC2" s="28"/>
      <c r="AD2" s="28"/>
      <c r="AE2" s="28"/>
      <c r="AF2" s="28"/>
    </row>
    <row r="3" ht="15.75" customHeight="1">
      <c r="A3" s="28">
        <v>1.0</v>
      </c>
      <c r="B3" s="28">
        <v>2.0</v>
      </c>
      <c r="C3" s="28" t="str">
        <f t="shared" si="1"/>
        <v>T01S02</v>
      </c>
      <c r="D3" s="29" t="s">
        <v>28</v>
      </c>
      <c r="E3" s="30">
        <v>1.0</v>
      </c>
      <c r="F3" s="31"/>
      <c r="G3" s="31"/>
      <c r="H3" s="31"/>
      <c r="I3" s="31"/>
      <c r="J3" s="31"/>
      <c r="K3" s="31"/>
      <c r="L3" s="31"/>
      <c r="M3" s="31"/>
      <c r="N3" s="31"/>
      <c r="O3" s="31"/>
      <c r="P3" s="31"/>
      <c r="Q3" s="31"/>
      <c r="R3" s="31"/>
      <c r="S3" s="31"/>
      <c r="T3" s="28"/>
      <c r="U3" s="28"/>
      <c r="V3" s="28"/>
      <c r="W3" s="28"/>
      <c r="X3" s="28"/>
      <c r="Y3" s="28"/>
      <c r="Z3" s="28"/>
      <c r="AA3" s="28"/>
      <c r="AB3" s="28"/>
      <c r="AC3" s="28"/>
      <c r="AD3" s="28"/>
      <c r="AE3" s="28"/>
      <c r="AF3" s="28"/>
    </row>
    <row r="4" ht="33.75" customHeight="1">
      <c r="A4" s="30">
        <v>1.0</v>
      </c>
      <c r="B4" s="30">
        <v>3.0</v>
      </c>
      <c r="C4" s="28" t="str">
        <f t="shared" si="1"/>
        <v>T01S03</v>
      </c>
      <c r="D4" s="29" t="s">
        <v>29</v>
      </c>
      <c r="E4" s="30">
        <v>2.0</v>
      </c>
      <c r="F4" s="31"/>
      <c r="G4" s="31"/>
      <c r="H4" s="31"/>
      <c r="I4" s="31"/>
      <c r="J4" s="31"/>
      <c r="K4" s="31"/>
      <c r="L4" s="31"/>
      <c r="M4" s="31"/>
      <c r="N4" s="31"/>
      <c r="O4" s="32" t="s">
        <v>30</v>
      </c>
      <c r="P4" s="32" t="s">
        <v>31</v>
      </c>
      <c r="Q4" s="32" t="s">
        <v>32</v>
      </c>
      <c r="R4" s="31"/>
      <c r="S4" s="31"/>
      <c r="T4" s="28"/>
      <c r="U4" s="28"/>
      <c r="V4" s="28"/>
      <c r="W4" s="28"/>
      <c r="X4" s="28"/>
      <c r="Y4" s="28"/>
      <c r="Z4" s="28"/>
      <c r="AA4" s="28"/>
      <c r="AB4" s="28"/>
      <c r="AC4" s="28"/>
      <c r="AD4" s="28"/>
      <c r="AE4" s="28"/>
      <c r="AF4" s="28"/>
    </row>
    <row r="5" ht="33.75" customHeight="1">
      <c r="A5" s="30">
        <v>1.0</v>
      </c>
      <c r="B5" s="30">
        <v>4.0</v>
      </c>
      <c r="C5" s="28" t="str">
        <f t="shared" si="1"/>
        <v>T01S04</v>
      </c>
      <c r="D5" s="29" t="s">
        <v>33</v>
      </c>
      <c r="E5" s="30">
        <v>2.0</v>
      </c>
      <c r="F5" s="31"/>
      <c r="G5" s="31"/>
      <c r="H5" s="31"/>
      <c r="I5" s="31"/>
      <c r="J5" s="31"/>
      <c r="K5" s="31"/>
      <c r="L5" s="31"/>
      <c r="M5" s="31"/>
      <c r="N5" s="31"/>
      <c r="O5" s="31"/>
      <c r="P5" s="31"/>
      <c r="Q5" s="31"/>
      <c r="R5" s="31"/>
      <c r="S5" s="31"/>
      <c r="T5" s="28"/>
      <c r="U5" s="28"/>
      <c r="V5" s="28"/>
      <c r="W5" s="28"/>
      <c r="X5" s="28"/>
      <c r="Y5" s="28"/>
      <c r="Z5" s="28"/>
      <c r="AA5" s="28"/>
      <c r="AB5" s="28"/>
      <c r="AC5" s="28"/>
      <c r="AD5" s="28"/>
      <c r="AE5" s="28"/>
      <c r="AF5" s="28"/>
    </row>
    <row r="6" ht="33.75" customHeight="1">
      <c r="A6" s="30">
        <v>1.0</v>
      </c>
      <c r="B6" s="30">
        <v>5.0</v>
      </c>
      <c r="C6" s="28" t="str">
        <f t="shared" si="1"/>
        <v>T01S05</v>
      </c>
      <c r="D6" s="29" t="s">
        <v>34</v>
      </c>
      <c r="E6" s="30">
        <v>1.0</v>
      </c>
      <c r="F6" s="31"/>
      <c r="G6" s="31"/>
      <c r="H6" s="31"/>
      <c r="I6" s="31"/>
      <c r="J6" s="31"/>
      <c r="K6" s="31"/>
      <c r="L6" s="31"/>
      <c r="M6" s="31"/>
      <c r="N6" s="31"/>
      <c r="O6" s="31"/>
      <c r="P6" s="31"/>
      <c r="Q6" s="31"/>
      <c r="R6" s="31"/>
      <c r="S6" s="31"/>
      <c r="T6" s="28"/>
      <c r="U6" s="28"/>
      <c r="V6" s="28"/>
      <c r="W6" s="28"/>
      <c r="X6" s="28"/>
      <c r="Y6" s="28"/>
      <c r="Z6" s="28"/>
      <c r="AA6" s="28"/>
      <c r="AB6" s="28"/>
      <c r="AC6" s="28"/>
      <c r="AD6" s="28"/>
      <c r="AE6" s="28"/>
      <c r="AF6" s="28"/>
    </row>
    <row r="7" ht="33.75" customHeight="1">
      <c r="A7" s="30">
        <v>1.0</v>
      </c>
      <c r="B7" s="30">
        <v>6.0</v>
      </c>
      <c r="C7" s="28" t="str">
        <f t="shared" si="1"/>
        <v>T01S06</v>
      </c>
      <c r="D7" s="29" t="s">
        <v>35</v>
      </c>
      <c r="E7" s="30">
        <v>1.0</v>
      </c>
      <c r="F7" s="31"/>
      <c r="G7" s="31"/>
      <c r="H7" s="31"/>
      <c r="I7" s="31"/>
      <c r="J7" s="31"/>
      <c r="K7" s="31"/>
      <c r="L7" s="31"/>
      <c r="M7" s="31"/>
      <c r="N7" s="31"/>
      <c r="O7" s="31"/>
      <c r="P7" s="31"/>
      <c r="Q7" s="31"/>
      <c r="R7" s="31"/>
      <c r="S7" s="31"/>
      <c r="T7" s="28"/>
      <c r="U7" s="28"/>
      <c r="V7" s="28"/>
      <c r="W7" s="28"/>
      <c r="X7" s="28"/>
      <c r="Y7" s="28"/>
      <c r="Z7" s="28"/>
      <c r="AA7" s="28"/>
      <c r="AB7" s="28"/>
      <c r="AC7" s="28"/>
      <c r="AD7" s="28"/>
      <c r="AE7" s="28"/>
      <c r="AF7" s="28"/>
    </row>
    <row r="8" ht="33.75" customHeight="1">
      <c r="A8" s="30">
        <v>1.0</v>
      </c>
      <c r="B8" s="30">
        <v>7.0</v>
      </c>
      <c r="C8" s="28" t="str">
        <f t="shared" si="1"/>
        <v>T01S07</v>
      </c>
      <c r="D8" s="29" t="s">
        <v>36</v>
      </c>
      <c r="E8" s="30">
        <v>2.0</v>
      </c>
      <c r="F8" s="32" t="s">
        <v>37</v>
      </c>
      <c r="G8" s="31"/>
      <c r="H8" s="31"/>
      <c r="I8" s="32" t="s">
        <v>38</v>
      </c>
      <c r="J8" s="32" t="s">
        <v>39</v>
      </c>
      <c r="K8" s="31"/>
      <c r="L8" s="32" t="s">
        <v>40</v>
      </c>
      <c r="M8" s="31"/>
      <c r="N8" s="32" t="s">
        <v>41</v>
      </c>
      <c r="O8" s="31"/>
      <c r="P8" s="32" t="s">
        <v>41</v>
      </c>
      <c r="Q8" s="31"/>
      <c r="R8" s="32" t="s">
        <v>41</v>
      </c>
      <c r="S8" s="31"/>
      <c r="T8" s="28"/>
      <c r="U8" s="28"/>
      <c r="V8" s="28"/>
      <c r="W8" s="28"/>
      <c r="X8" s="28"/>
      <c r="Y8" s="28"/>
      <c r="Z8" s="28"/>
      <c r="AA8" s="28"/>
      <c r="AB8" s="28"/>
      <c r="AC8" s="28"/>
      <c r="AD8" s="28"/>
      <c r="AE8" s="28"/>
      <c r="AF8" s="28"/>
    </row>
    <row r="9" ht="126.0" customHeight="1">
      <c r="A9" s="28">
        <v>2.0</v>
      </c>
      <c r="B9" s="28">
        <v>1.0</v>
      </c>
      <c r="C9" s="28" t="str">
        <f t="shared" si="1"/>
        <v>T02S01</v>
      </c>
      <c r="D9" s="29" t="s">
        <v>42</v>
      </c>
      <c r="E9" s="30">
        <v>3.0</v>
      </c>
      <c r="F9" s="32" t="s">
        <v>43</v>
      </c>
      <c r="G9" s="32" t="s">
        <v>44</v>
      </c>
      <c r="H9" s="32" t="s">
        <v>45</v>
      </c>
      <c r="I9" s="32" t="s">
        <v>46</v>
      </c>
      <c r="J9" s="31"/>
      <c r="K9" s="32" t="s">
        <v>47</v>
      </c>
      <c r="L9" s="31"/>
      <c r="M9" s="31"/>
      <c r="N9" s="31"/>
      <c r="O9" s="31"/>
      <c r="P9" s="31"/>
      <c r="Q9" s="32" t="s">
        <v>48</v>
      </c>
      <c r="R9" s="32" t="s">
        <v>49</v>
      </c>
      <c r="S9" s="32" t="s">
        <v>50</v>
      </c>
      <c r="T9" s="28"/>
      <c r="U9" s="28"/>
      <c r="V9" s="28"/>
      <c r="W9" s="28"/>
      <c r="X9" s="28"/>
      <c r="Y9" s="28"/>
      <c r="Z9" s="28"/>
      <c r="AA9" s="28"/>
      <c r="AB9" s="28"/>
      <c r="AC9" s="28"/>
      <c r="AD9" s="28"/>
      <c r="AE9" s="28"/>
      <c r="AF9" s="28"/>
    </row>
    <row r="10" ht="15.75" customHeight="1">
      <c r="A10" s="28">
        <v>2.0</v>
      </c>
      <c r="B10" s="28">
        <v>2.0</v>
      </c>
      <c r="C10" s="28" t="str">
        <f t="shared" si="1"/>
        <v>T02S02</v>
      </c>
      <c r="D10" s="29" t="s">
        <v>51</v>
      </c>
      <c r="E10" s="30">
        <v>2.0</v>
      </c>
      <c r="F10" s="31"/>
      <c r="G10" s="32"/>
      <c r="H10" s="31"/>
      <c r="I10" s="31"/>
      <c r="J10" s="31"/>
      <c r="K10" s="31"/>
      <c r="L10" s="31"/>
      <c r="M10" s="31"/>
      <c r="N10" s="31"/>
      <c r="O10" s="31"/>
      <c r="P10" s="31"/>
      <c r="Q10" s="32" t="s">
        <v>52</v>
      </c>
      <c r="R10" s="31"/>
      <c r="S10" s="31"/>
      <c r="T10" s="28"/>
      <c r="U10" s="28"/>
      <c r="V10" s="28"/>
      <c r="W10" s="28"/>
      <c r="X10" s="28"/>
      <c r="Y10" s="28"/>
      <c r="Z10" s="28"/>
      <c r="AA10" s="28"/>
      <c r="AB10" s="28"/>
      <c r="AC10" s="28"/>
      <c r="AD10" s="28"/>
      <c r="AE10" s="28"/>
      <c r="AF10" s="28"/>
    </row>
    <row r="11" ht="48.75" customHeight="1">
      <c r="A11" s="28">
        <v>2.0</v>
      </c>
      <c r="B11" s="28">
        <v>3.0</v>
      </c>
      <c r="C11" s="28" t="str">
        <f t="shared" si="1"/>
        <v>T02S03</v>
      </c>
      <c r="D11" s="29" t="s">
        <v>53</v>
      </c>
      <c r="E11" s="30">
        <v>1.0</v>
      </c>
      <c r="F11" s="31"/>
      <c r="G11" s="31"/>
      <c r="H11" s="31"/>
      <c r="I11" s="31"/>
      <c r="J11" s="31"/>
      <c r="K11" s="31"/>
      <c r="L11" s="31"/>
      <c r="M11" s="31"/>
      <c r="N11" s="31"/>
      <c r="O11" s="31"/>
      <c r="P11" s="31"/>
      <c r="Q11" s="31"/>
      <c r="R11" s="31"/>
      <c r="S11" s="31"/>
      <c r="T11" s="28"/>
      <c r="U11" s="28"/>
      <c r="V11" s="28"/>
      <c r="W11" s="28"/>
      <c r="X11" s="28"/>
      <c r="Y11" s="28"/>
      <c r="Z11" s="28"/>
      <c r="AA11" s="28"/>
      <c r="AB11" s="28"/>
      <c r="AC11" s="28"/>
      <c r="AD11" s="28"/>
      <c r="AE11" s="28"/>
      <c r="AF11" s="28"/>
    </row>
    <row r="12" ht="69.75" customHeight="1">
      <c r="A12" s="28">
        <v>2.0</v>
      </c>
      <c r="B12" s="28">
        <v>4.0</v>
      </c>
      <c r="C12" s="28" t="str">
        <f t="shared" si="1"/>
        <v>T02S04</v>
      </c>
      <c r="D12" s="29" t="s">
        <v>54</v>
      </c>
      <c r="E12" s="30">
        <v>1.0</v>
      </c>
      <c r="F12" s="31"/>
      <c r="G12" s="33"/>
      <c r="H12" s="34"/>
      <c r="I12" s="31"/>
      <c r="J12" s="31"/>
      <c r="K12" s="31"/>
      <c r="L12" s="31"/>
      <c r="M12" s="31"/>
      <c r="N12" s="31"/>
      <c r="O12" s="31"/>
      <c r="P12" s="31"/>
      <c r="Q12" s="31"/>
      <c r="R12" s="31"/>
      <c r="S12" s="31"/>
      <c r="T12" s="28"/>
      <c r="U12" s="28"/>
      <c r="V12" s="28"/>
      <c r="W12" s="28"/>
      <c r="X12" s="28"/>
      <c r="Y12" s="28"/>
      <c r="Z12" s="28"/>
      <c r="AA12" s="28"/>
      <c r="AB12" s="28"/>
      <c r="AC12" s="28"/>
      <c r="AD12" s="28"/>
      <c r="AE12" s="28"/>
      <c r="AF12" s="28"/>
    </row>
    <row r="13" ht="111.75" customHeight="1">
      <c r="A13" s="28">
        <v>2.0</v>
      </c>
      <c r="B13" s="28">
        <v>5.0</v>
      </c>
      <c r="C13" s="28" t="str">
        <f t="shared" si="1"/>
        <v>T02S05</v>
      </c>
      <c r="D13" s="29" t="s">
        <v>55</v>
      </c>
      <c r="E13" s="30">
        <v>1.0</v>
      </c>
      <c r="F13" s="31"/>
      <c r="G13" s="31"/>
      <c r="H13" s="31"/>
      <c r="I13" s="31"/>
      <c r="J13" s="31"/>
      <c r="K13" s="31"/>
      <c r="L13" s="31"/>
      <c r="M13" s="31"/>
      <c r="N13" s="31"/>
      <c r="O13" s="31"/>
      <c r="P13" s="31"/>
      <c r="Q13" s="31"/>
      <c r="R13" s="31"/>
      <c r="S13" s="31"/>
      <c r="T13" s="28"/>
      <c r="U13" s="28"/>
      <c r="V13" s="28"/>
      <c r="W13" s="28"/>
      <c r="X13" s="28"/>
      <c r="Y13" s="28"/>
      <c r="Z13" s="28"/>
      <c r="AA13" s="28"/>
      <c r="AB13" s="28"/>
      <c r="AC13" s="28"/>
      <c r="AD13" s="28"/>
      <c r="AE13" s="28"/>
      <c r="AF13" s="28"/>
    </row>
    <row r="14" ht="105.0" customHeight="1">
      <c r="A14" s="28">
        <v>2.0</v>
      </c>
      <c r="B14" s="28">
        <v>6.0</v>
      </c>
      <c r="C14" s="28" t="str">
        <f t="shared" si="1"/>
        <v>T02S06</v>
      </c>
      <c r="D14" s="29" t="s">
        <v>56</v>
      </c>
      <c r="E14" s="30">
        <v>1.0</v>
      </c>
      <c r="F14" s="31"/>
      <c r="G14" s="35"/>
      <c r="H14" s="31"/>
      <c r="I14" s="31"/>
      <c r="J14" s="31"/>
      <c r="K14" s="31"/>
      <c r="L14" s="31"/>
      <c r="M14" s="31"/>
      <c r="N14" s="31"/>
      <c r="O14" s="31"/>
      <c r="P14" s="31"/>
      <c r="Q14" s="31"/>
      <c r="R14" s="31"/>
      <c r="S14" s="31"/>
      <c r="T14" s="28"/>
      <c r="U14" s="28"/>
      <c r="V14" s="28"/>
      <c r="W14" s="28"/>
      <c r="X14" s="28"/>
      <c r="Y14" s="28"/>
      <c r="Z14" s="28"/>
      <c r="AA14" s="28"/>
      <c r="AB14" s="28"/>
      <c r="AC14" s="28"/>
      <c r="AD14" s="28"/>
      <c r="AE14" s="28"/>
      <c r="AF14" s="28"/>
    </row>
    <row r="15" ht="15.75" customHeight="1">
      <c r="A15" s="28">
        <v>2.0</v>
      </c>
      <c r="B15" s="28">
        <v>7.0</v>
      </c>
      <c r="C15" s="28" t="str">
        <f t="shared" si="1"/>
        <v>T02S07</v>
      </c>
      <c r="D15" s="29" t="s">
        <v>57</v>
      </c>
      <c r="E15" s="30">
        <v>1.0</v>
      </c>
      <c r="F15" s="31"/>
      <c r="G15" s="31"/>
      <c r="H15" s="31"/>
      <c r="I15" s="31"/>
      <c r="J15" s="31"/>
      <c r="K15" s="31"/>
      <c r="L15" s="31"/>
      <c r="M15" s="31"/>
      <c r="N15" s="31"/>
      <c r="O15" s="31"/>
      <c r="P15" s="31"/>
      <c r="Q15" s="31"/>
      <c r="R15" s="31"/>
      <c r="S15" s="31"/>
      <c r="T15" s="28"/>
      <c r="U15" s="28"/>
      <c r="V15" s="28"/>
      <c r="W15" s="28"/>
      <c r="X15" s="28"/>
      <c r="Y15" s="28"/>
      <c r="Z15" s="28"/>
      <c r="AA15" s="28"/>
      <c r="AB15" s="28"/>
      <c r="AC15" s="28"/>
      <c r="AD15" s="28"/>
      <c r="AE15" s="28"/>
      <c r="AF15" s="28"/>
    </row>
    <row r="16" ht="15.75" customHeight="1">
      <c r="A16" s="28">
        <v>3.0</v>
      </c>
      <c r="B16" s="28">
        <v>1.0</v>
      </c>
      <c r="C16" s="28" t="str">
        <f t="shared" si="1"/>
        <v>T03S01</v>
      </c>
      <c r="D16" s="29" t="s">
        <v>58</v>
      </c>
      <c r="E16" s="30">
        <v>3.0</v>
      </c>
      <c r="F16" s="32" t="s">
        <v>59</v>
      </c>
      <c r="G16" s="32" t="s">
        <v>60</v>
      </c>
      <c r="H16" s="32" t="s">
        <v>61</v>
      </c>
      <c r="I16" s="31"/>
      <c r="J16" s="32"/>
      <c r="K16" s="32" t="s">
        <v>62</v>
      </c>
      <c r="L16" s="31"/>
      <c r="M16" s="32" t="s">
        <v>63</v>
      </c>
      <c r="N16" s="31"/>
      <c r="O16" s="32" t="s">
        <v>64</v>
      </c>
      <c r="P16" s="32" t="s">
        <v>65</v>
      </c>
      <c r="Q16" s="32" t="s">
        <v>66</v>
      </c>
      <c r="R16" s="31"/>
      <c r="S16" s="32" t="s">
        <v>67</v>
      </c>
      <c r="T16" s="28"/>
      <c r="U16" s="28"/>
      <c r="V16" s="28"/>
      <c r="W16" s="28"/>
      <c r="X16" s="28"/>
      <c r="Y16" s="28"/>
      <c r="Z16" s="28"/>
      <c r="AA16" s="28"/>
      <c r="AB16" s="28"/>
      <c r="AC16" s="28"/>
      <c r="AD16" s="28"/>
      <c r="AE16" s="28"/>
      <c r="AF16" s="28"/>
    </row>
    <row r="17" ht="15.75" customHeight="1">
      <c r="A17" s="28">
        <v>3.0</v>
      </c>
      <c r="B17" s="28">
        <v>2.0</v>
      </c>
      <c r="C17" s="28" t="str">
        <f t="shared" si="1"/>
        <v>T03S02</v>
      </c>
      <c r="D17" s="29" t="s">
        <v>68</v>
      </c>
      <c r="E17" s="30">
        <v>3.0</v>
      </c>
      <c r="F17" s="32" t="s">
        <v>69</v>
      </c>
      <c r="G17" s="32" t="s">
        <v>70</v>
      </c>
      <c r="H17" s="31"/>
      <c r="I17" s="32" t="s">
        <v>71</v>
      </c>
      <c r="J17" s="31"/>
      <c r="K17" s="32" t="s">
        <v>72</v>
      </c>
      <c r="L17" s="31"/>
      <c r="M17" s="32" t="s">
        <v>73</v>
      </c>
      <c r="N17" s="31"/>
      <c r="O17" s="32" t="s">
        <v>74</v>
      </c>
      <c r="P17" s="32" t="s">
        <v>75</v>
      </c>
      <c r="Q17" s="32" t="s">
        <v>76</v>
      </c>
      <c r="R17" s="31"/>
      <c r="S17" s="32" t="s">
        <v>77</v>
      </c>
      <c r="T17" s="28"/>
      <c r="U17" s="28"/>
      <c r="V17" s="28"/>
      <c r="W17" s="28"/>
      <c r="X17" s="28"/>
      <c r="Y17" s="28"/>
      <c r="Z17" s="28"/>
      <c r="AA17" s="28"/>
      <c r="AB17" s="28"/>
      <c r="AC17" s="28"/>
      <c r="AD17" s="28"/>
      <c r="AE17" s="28"/>
      <c r="AF17" s="28"/>
    </row>
    <row r="18" ht="15.75" customHeight="1">
      <c r="A18" s="28">
        <v>3.0</v>
      </c>
      <c r="B18" s="28">
        <v>3.0</v>
      </c>
      <c r="C18" s="28" t="str">
        <f t="shared" si="1"/>
        <v>T03S03</v>
      </c>
      <c r="D18" s="29" t="s">
        <v>78</v>
      </c>
      <c r="E18" s="30">
        <v>2.0</v>
      </c>
      <c r="F18" s="32"/>
      <c r="G18" s="31"/>
      <c r="H18" s="31"/>
      <c r="I18" s="31"/>
      <c r="J18" s="31"/>
      <c r="K18" s="31"/>
      <c r="L18" s="31"/>
      <c r="M18" s="32" t="s">
        <v>79</v>
      </c>
      <c r="N18" s="31"/>
      <c r="O18" s="32"/>
      <c r="P18" s="31"/>
      <c r="Q18" s="32"/>
      <c r="R18" s="31"/>
      <c r="S18" s="32"/>
      <c r="T18" s="28"/>
      <c r="U18" s="28"/>
      <c r="V18" s="28"/>
      <c r="W18" s="28"/>
      <c r="X18" s="28"/>
      <c r="Y18" s="28"/>
      <c r="Z18" s="28"/>
      <c r="AA18" s="28"/>
      <c r="AB18" s="28"/>
      <c r="AC18" s="28"/>
      <c r="AD18" s="28"/>
      <c r="AE18" s="28"/>
      <c r="AF18" s="28"/>
    </row>
    <row r="19" ht="15.75" customHeight="1">
      <c r="A19" s="28">
        <v>3.0</v>
      </c>
      <c r="B19" s="30">
        <v>4.0</v>
      </c>
      <c r="C19" s="28" t="str">
        <f t="shared" si="1"/>
        <v>T03S04</v>
      </c>
      <c r="D19" s="29" t="s">
        <v>80</v>
      </c>
      <c r="E19" s="30">
        <v>2.0</v>
      </c>
      <c r="F19" s="32"/>
      <c r="G19" s="32"/>
      <c r="H19" s="31"/>
      <c r="I19" s="31"/>
      <c r="J19" s="31"/>
      <c r="K19" s="31"/>
      <c r="L19" s="31"/>
      <c r="M19" s="31"/>
      <c r="N19" s="31"/>
      <c r="O19" s="32" t="s">
        <v>81</v>
      </c>
      <c r="P19" s="31"/>
      <c r="Q19" s="32" t="s">
        <v>82</v>
      </c>
      <c r="R19" s="31"/>
      <c r="S19" s="31"/>
      <c r="T19" s="28"/>
      <c r="U19" s="28"/>
      <c r="V19" s="28"/>
      <c r="W19" s="28"/>
      <c r="X19" s="28"/>
      <c r="Y19" s="28"/>
      <c r="Z19" s="28"/>
      <c r="AA19" s="28"/>
      <c r="AB19" s="28"/>
      <c r="AC19" s="28"/>
      <c r="AD19" s="28"/>
      <c r="AE19" s="28"/>
      <c r="AF19" s="28"/>
    </row>
    <row r="20" ht="15.75" customHeight="1">
      <c r="A20" s="30">
        <v>3.0</v>
      </c>
      <c r="B20" s="30">
        <v>5.0</v>
      </c>
      <c r="C20" s="28" t="str">
        <f t="shared" si="1"/>
        <v>T03S05</v>
      </c>
      <c r="D20" s="29" t="s">
        <v>83</v>
      </c>
      <c r="E20" s="30">
        <v>1.0</v>
      </c>
      <c r="F20" s="31"/>
      <c r="G20" s="31"/>
      <c r="H20" s="31"/>
      <c r="I20" s="31"/>
      <c r="J20" s="31"/>
      <c r="K20" s="31"/>
      <c r="L20" s="31"/>
      <c r="M20" s="31"/>
      <c r="N20" s="31"/>
      <c r="O20" s="31"/>
      <c r="P20" s="31"/>
      <c r="Q20" s="31"/>
      <c r="R20" s="31"/>
      <c r="S20" s="31"/>
      <c r="T20" s="28"/>
      <c r="U20" s="28"/>
      <c r="V20" s="28"/>
      <c r="W20" s="28"/>
      <c r="X20" s="28"/>
      <c r="Y20" s="28"/>
      <c r="Z20" s="28"/>
      <c r="AA20" s="28"/>
      <c r="AB20" s="28"/>
      <c r="AC20" s="28"/>
      <c r="AD20" s="28"/>
      <c r="AE20" s="28"/>
      <c r="AF20" s="28"/>
    </row>
    <row r="21" ht="99.0" customHeight="1">
      <c r="A21" s="30">
        <v>4.0</v>
      </c>
      <c r="B21" s="30">
        <v>1.0</v>
      </c>
      <c r="C21" s="28" t="str">
        <f t="shared" si="1"/>
        <v>T04S01</v>
      </c>
      <c r="D21" s="29" t="s">
        <v>58</v>
      </c>
      <c r="E21" s="30">
        <v>3.0</v>
      </c>
      <c r="F21" s="32" t="s">
        <v>84</v>
      </c>
      <c r="G21" s="32"/>
      <c r="H21" s="31"/>
      <c r="I21" s="32" t="s">
        <v>85</v>
      </c>
      <c r="J21" s="31"/>
      <c r="K21" s="30" t="s">
        <v>86</v>
      </c>
      <c r="L21" s="28"/>
      <c r="M21" s="32"/>
      <c r="N21" s="32" t="s">
        <v>87</v>
      </c>
      <c r="O21" s="32" t="s">
        <v>88</v>
      </c>
      <c r="P21" s="32" t="s">
        <v>89</v>
      </c>
      <c r="Q21" s="30" t="s">
        <v>90</v>
      </c>
      <c r="R21" s="28"/>
      <c r="S21" s="30" t="s">
        <v>91</v>
      </c>
      <c r="T21" s="28"/>
      <c r="U21" s="28"/>
      <c r="V21" s="28"/>
      <c r="W21" s="28"/>
      <c r="X21" s="28"/>
      <c r="Y21" s="28"/>
      <c r="Z21" s="28"/>
      <c r="AA21" s="28"/>
      <c r="AB21" s="28"/>
      <c r="AC21" s="28"/>
      <c r="AD21" s="28"/>
      <c r="AE21" s="28"/>
      <c r="AF21" s="28"/>
    </row>
    <row r="22" ht="15.75" customHeight="1">
      <c r="A22" s="30">
        <v>4.0</v>
      </c>
      <c r="B22" s="30">
        <v>2.0</v>
      </c>
      <c r="C22" s="28" t="str">
        <f t="shared" si="1"/>
        <v>T04S02</v>
      </c>
      <c r="D22" s="29" t="s">
        <v>92</v>
      </c>
      <c r="E22" s="30">
        <v>1.0</v>
      </c>
      <c r="F22" s="28"/>
      <c r="G22" s="28"/>
      <c r="H22" s="28"/>
      <c r="I22" s="28"/>
      <c r="J22" s="28"/>
      <c r="K22" s="30"/>
      <c r="L22" s="28"/>
      <c r="M22" s="28"/>
      <c r="N22" s="28"/>
      <c r="O22" s="28"/>
      <c r="P22" s="28"/>
      <c r="Q22" s="28"/>
      <c r="R22" s="28"/>
      <c r="S22" s="28"/>
      <c r="T22" s="28"/>
      <c r="U22" s="28"/>
      <c r="V22" s="28"/>
      <c r="W22" s="28"/>
      <c r="X22" s="28"/>
      <c r="Y22" s="28"/>
      <c r="Z22" s="28"/>
      <c r="AA22" s="28"/>
      <c r="AB22" s="28"/>
      <c r="AC22" s="28"/>
      <c r="AD22" s="28"/>
      <c r="AE22" s="28"/>
      <c r="AF22" s="28"/>
    </row>
    <row r="23" ht="15.75" customHeight="1">
      <c r="A23" s="30">
        <v>4.0</v>
      </c>
      <c r="B23" s="30">
        <v>3.0</v>
      </c>
      <c r="C23" s="28" t="str">
        <f t="shared" si="1"/>
        <v>T04S03</v>
      </c>
      <c r="D23" s="29" t="s">
        <v>58</v>
      </c>
      <c r="E23" s="30">
        <v>1.0</v>
      </c>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row>
    <row r="24" ht="15.75" customHeight="1">
      <c r="A24" s="30">
        <v>4.0</v>
      </c>
      <c r="B24" s="30">
        <v>4.0</v>
      </c>
      <c r="C24" s="28" t="str">
        <f t="shared" si="1"/>
        <v>T04S04</v>
      </c>
      <c r="D24" s="29" t="s">
        <v>93</v>
      </c>
      <c r="E24" s="30">
        <v>1.0</v>
      </c>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row>
    <row r="25" ht="15.75" customHeight="1">
      <c r="A25" s="28"/>
      <c r="B25" s="28"/>
      <c r="C25" s="28"/>
      <c r="D25" s="33"/>
      <c r="E25" s="28"/>
      <c r="F25" s="28"/>
      <c r="G25" s="28"/>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row>
    <row r="26" ht="15.75" customHeight="1">
      <c r="A26" s="28"/>
      <c r="B26" s="28"/>
      <c r="C26" s="28"/>
      <c r="D26" s="33"/>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row>
    <row r="27" ht="15.75" customHeight="1">
      <c r="A27" s="28"/>
      <c r="B27" s="28"/>
      <c r="C27" s="28"/>
      <c r="D27" s="36"/>
      <c r="E27" s="28"/>
      <c r="F27" s="28"/>
      <c r="G27" s="28"/>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row>
    <row r="28" ht="15.75" customHeight="1">
      <c r="A28" s="28"/>
      <c r="B28" s="28"/>
      <c r="C28" s="28"/>
      <c r="D28" s="36"/>
      <c r="E28" s="28"/>
      <c r="F28" s="28"/>
      <c r="G28" s="28"/>
      <c r="H28" s="28"/>
      <c r="I28" s="28"/>
      <c r="J28" s="28"/>
      <c r="K28" s="28"/>
      <c r="L28" s="28"/>
      <c r="M28" s="28"/>
      <c r="N28" s="28"/>
      <c r="O28" s="28"/>
      <c r="P28" s="28"/>
      <c r="Q28" s="28"/>
      <c r="R28" s="28"/>
      <c r="S28" s="28"/>
      <c r="T28" s="28"/>
      <c r="U28" s="28"/>
      <c r="V28" s="28"/>
      <c r="W28" s="28"/>
      <c r="X28" s="28"/>
      <c r="Y28" s="28"/>
      <c r="Z28" s="28"/>
      <c r="AA28" s="28"/>
      <c r="AB28" s="28"/>
      <c r="AC28" s="28"/>
      <c r="AD28" s="28"/>
      <c r="AE28" s="28"/>
      <c r="AF28" s="28"/>
    </row>
    <row r="29" ht="15.75" customHeight="1">
      <c r="A29" s="28"/>
      <c r="B29" s="28"/>
      <c r="C29" s="28"/>
      <c r="D29" s="36"/>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row>
    <row r="30" ht="15.75" customHeight="1">
      <c r="A30" s="28"/>
      <c r="B30" s="28"/>
      <c r="C30" s="28"/>
      <c r="D30" s="36"/>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28"/>
      <c r="AF30" s="28"/>
    </row>
    <row r="31" ht="15.75" customHeight="1">
      <c r="A31" s="28"/>
      <c r="B31" s="28"/>
      <c r="C31" s="28"/>
      <c r="D31" s="36"/>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row>
    <row r="32" ht="15.75" customHeight="1">
      <c r="A32" s="28"/>
      <c r="B32" s="28"/>
      <c r="C32" s="28"/>
      <c r="D32" s="36"/>
      <c r="E32" s="28"/>
      <c r="F32" s="28"/>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row>
    <row r="33" ht="15.75" customHeight="1">
      <c r="A33" s="28"/>
      <c r="B33" s="28"/>
      <c r="C33" s="28"/>
      <c r="D33" s="36"/>
      <c r="E33" s="28"/>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row>
    <row r="34" ht="15.75" customHeight="1">
      <c r="A34" s="28"/>
      <c r="B34" s="28"/>
      <c r="C34" s="28"/>
      <c r="D34" s="36"/>
      <c r="E34" s="28"/>
      <c r="F34" s="28"/>
      <c r="G34" s="28"/>
      <c r="H34" s="28"/>
      <c r="I34" s="28"/>
      <c r="J34" s="28"/>
      <c r="K34" s="28"/>
      <c r="L34" s="28"/>
      <c r="M34" s="28"/>
      <c r="N34" s="28"/>
      <c r="O34" s="28"/>
      <c r="P34" s="28"/>
      <c r="Q34" s="28"/>
      <c r="R34" s="28"/>
      <c r="S34" s="28"/>
      <c r="T34" s="28"/>
      <c r="U34" s="28"/>
      <c r="V34" s="28"/>
      <c r="W34" s="28"/>
      <c r="X34" s="28"/>
      <c r="Y34" s="28"/>
      <c r="Z34" s="28"/>
      <c r="AA34" s="28"/>
      <c r="AB34" s="28"/>
      <c r="AC34" s="28"/>
      <c r="AD34" s="28"/>
      <c r="AE34" s="28"/>
      <c r="AF34" s="28"/>
    </row>
    <row r="35" ht="15.75" customHeight="1">
      <c r="A35" s="28"/>
      <c r="B35" s="28"/>
      <c r="C35" s="28"/>
      <c r="D35" s="36"/>
      <c r="E35" s="28"/>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row>
    <row r="36" ht="15.75" customHeight="1">
      <c r="A36" s="28"/>
      <c r="B36" s="28"/>
      <c r="C36" s="28"/>
      <c r="D36" s="36"/>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row>
    <row r="37" ht="15.75" customHeight="1">
      <c r="A37" s="28"/>
      <c r="B37" s="28"/>
      <c r="C37" s="28"/>
      <c r="D37" s="36"/>
      <c r="E37" s="28"/>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row>
    <row r="38" ht="15.75" customHeight="1">
      <c r="A38" s="28"/>
      <c r="B38" s="28"/>
      <c r="C38" s="28"/>
      <c r="D38" s="36"/>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row>
    <row r="39" ht="15.75" customHeight="1">
      <c r="A39" s="28"/>
      <c r="B39" s="28"/>
      <c r="C39" s="28"/>
      <c r="D39" s="36"/>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row>
    <row r="40" ht="15.75" customHeight="1">
      <c r="A40" s="28"/>
      <c r="B40" s="28"/>
      <c r="C40" s="28"/>
      <c r="D40" s="36"/>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row>
    <row r="41" ht="15.75" customHeight="1">
      <c r="A41" s="28"/>
      <c r="B41" s="28"/>
      <c r="C41" s="28"/>
      <c r="D41" s="36"/>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row>
    <row r="42" ht="15.75" customHeight="1">
      <c r="A42" s="28"/>
      <c r="B42" s="28"/>
      <c r="C42" s="28"/>
      <c r="D42" s="36"/>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row>
    <row r="43" ht="15.75" customHeight="1">
      <c r="A43" s="28"/>
      <c r="B43" s="28"/>
      <c r="C43" s="28"/>
      <c r="D43" s="36"/>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row>
    <row r="44" ht="15.75" customHeight="1">
      <c r="A44" s="28"/>
      <c r="B44" s="28"/>
      <c r="C44" s="28"/>
      <c r="D44" s="36"/>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row>
    <row r="45" ht="15.75" customHeight="1">
      <c r="A45" s="28"/>
      <c r="B45" s="28"/>
      <c r="C45" s="28"/>
      <c r="D45" s="36"/>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row>
    <row r="46" ht="15.75" customHeight="1">
      <c r="A46" s="28"/>
      <c r="B46" s="28"/>
      <c r="C46" s="28"/>
      <c r="D46" s="36"/>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row>
    <row r="47" ht="15.75" customHeight="1">
      <c r="A47" s="28"/>
      <c r="B47" s="28"/>
      <c r="C47" s="28"/>
      <c r="D47" s="36"/>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F47" s="28"/>
    </row>
    <row r="48" ht="15.75" customHeight="1">
      <c r="A48" s="28"/>
      <c r="B48" s="28"/>
      <c r="C48" s="28"/>
      <c r="D48" s="36"/>
      <c r="E48" s="28"/>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28"/>
      <c r="AF48" s="28"/>
    </row>
    <row r="49" ht="15.75" customHeight="1">
      <c r="A49" s="28"/>
      <c r="B49" s="28"/>
      <c r="C49" s="28"/>
      <c r="D49" s="36"/>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row>
    <row r="50" ht="15.75" customHeight="1">
      <c r="A50" s="28"/>
      <c r="B50" s="28"/>
      <c r="C50" s="28"/>
      <c r="D50" s="36"/>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row>
    <row r="51" ht="15.75" customHeight="1">
      <c r="A51" s="28"/>
      <c r="B51" s="28"/>
      <c r="C51" s="28"/>
      <c r="D51" s="36"/>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row>
    <row r="52" ht="15.75" customHeight="1">
      <c r="A52" s="28"/>
      <c r="B52" s="28"/>
      <c r="C52" s="28"/>
      <c r="D52" s="36"/>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row>
    <row r="53" ht="15.75" customHeight="1">
      <c r="A53" s="28"/>
      <c r="B53" s="28"/>
      <c r="C53" s="28"/>
      <c r="D53" s="36"/>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row>
    <row r="54" ht="15.75" customHeight="1">
      <c r="A54" s="28"/>
      <c r="B54" s="28"/>
      <c r="C54" s="28"/>
      <c r="D54" s="36"/>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row>
    <row r="55" ht="15.75" customHeight="1">
      <c r="A55" s="28"/>
      <c r="B55" s="28"/>
      <c r="C55" s="28"/>
      <c r="D55" s="36"/>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row>
    <row r="56" ht="15.75" customHeight="1">
      <c r="A56" s="28"/>
      <c r="B56" s="28"/>
      <c r="C56" s="28"/>
      <c r="D56" s="36"/>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row>
    <row r="57" ht="15.75" customHeight="1">
      <c r="A57" s="28"/>
      <c r="B57" s="28"/>
      <c r="C57" s="28"/>
      <c r="D57" s="36"/>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row>
    <row r="58" ht="15.75" customHeight="1">
      <c r="A58" s="28"/>
      <c r="B58" s="28"/>
      <c r="C58" s="28"/>
      <c r="D58" s="36"/>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row>
    <row r="59" ht="15.75" customHeight="1">
      <c r="A59" s="28"/>
      <c r="B59" s="28"/>
      <c r="C59" s="28"/>
      <c r="D59" s="36"/>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row>
    <row r="60" ht="15.75" customHeight="1">
      <c r="A60" s="28"/>
      <c r="B60" s="28"/>
      <c r="C60" s="28"/>
      <c r="D60" s="36"/>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row>
    <row r="61" ht="15.75" customHeight="1">
      <c r="A61" s="28"/>
      <c r="B61" s="28"/>
      <c r="C61" s="28"/>
      <c r="D61" s="36"/>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row>
    <row r="62" ht="15.75" customHeight="1">
      <c r="A62" s="28"/>
      <c r="B62" s="28"/>
      <c r="C62" s="28"/>
      <c r="D62" s="36"/>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row>
    <row r="63" ht="15.75" customHeight="1">
      <c r="A63" s="28"/>
      <c r="B63" s="28"/>
      <c r="C63" s="28"/>
      <c r="D63" s="36"/>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row>
    <row r="64" ht="15.75" customHeight="1">
      <c r="A64" s="28"/>
      <c r="B64" s="28"/>
      <c r="C64" s="28"/>
      <c r="D64" s="36"/>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row>
    <row r="65" ht="15.75" customHeight="1">
      <c r="A65" s="28"/>
      <c r="B65" s="28"/>
      <c r="C65" s="28"/>
      <c r="D65" s="36"/>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row>
    <row r="66" ht="15.75" customHeight="1">
      <c r="A66" s="28"/>
      <c r="B66" s="28"/>
      <c r="C66" s="28"/>
      <c r="D66" s="36"/>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row>
    <row r="67" ht="15.75" customHeight="1">
      <c r="A67" s="28"/>
      <c r="B67" s="28"/>
      <c r="C67" s="28"/>
      <c r="D67" s="36"/>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row>
    <row r="68" ht="15.75" customHeight="1">
      <c r="A68" s="28"/>
      <c r="B68" s="28"/>
      <c r="C68" s="28"/>
      <c r="D68" s="36"/>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row>
    <row r="69" ht="15.75" customHeight="1">
      <c r="A69" s="28"/>
      <c r="B69" s="28"/>
      <c r="C69" s="28"/>
      <c r="D69" s="36"/>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row>
    <row r="70" ht="15.75" customHeight="1">
      <c r="A70" s="28"/>
      <c r="B70" s="28"/>
      <c r="C70" s="28"/>
      <c r="D70" s="36"/>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row>
    <row r="71" ht="15.75" customHeight="1">
      <c r="A71" s="28"/>
      <c r="B71" s="28"/>
      <c r="C71" s="28"/>
      <c r="D71" s="36"/>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row>
    <row r="72" ht="15.75" customHeight="1">
      <c r="A72" s="28"/>
      <c r="B72" s="28"/>
      <c r="C72" s="28"/>
      <c r="D72" s="36"/>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row>
    <row r="73" ht="15.75" customHeight="1">
      <c r="A73" s="28"/>
      <c r="B73" s="28"/>
      <c r="C73" s="28"/>
      <c r="D73" s="36"/>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row>
    <row r="74" ht="15.75" customHeight="1">
      <c r="A74" s="28"/>
      <c r="B74" s="28"/>
      <c r="C74" s="28"/>
      <c r="D74" s="36"/>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row>
    <row r="75" ht="15.75" customHeight="1">
      <c r="A75" s="28"/>
      <c r="B75" s="28"/>
      <c r="C75" s="28"/>
      <c r="D75" s="36"/>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row>
    <row r="76" ht="15.75" customHeight="1">
      <c r="A76" s="28"/>
      <c r="B76" s="28"/>
      <c r="C76" s="28"/>
      <c r="D76" s="36"/>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row>
    <row r="77" ht="15.75" customHeight="1">
      <c r="A77" s="28"/>
      <c r="B77" s="28"/>
      <c r="C77" s="28"/>
      <c r="D77" s="36"/>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row>
    <row r="78" ht="15.75" customHeight="1">
      <c r="A78" s="28"/>
      <c r="B78" s="28"/>
      <c r="C78" s="28"/>
      <c r="D78" s="36"/>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row>
    <row r="79" ht="15.75" customHeight="1">
      <c r="A79" s="28"/>
      <c r="B79" s="28"/>
      <c r="C79" s="28"/>
      <c r="D79" s="36"/>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row>
    <row r="80" ht="15.75" customHeight="1">
      <c r="A80" s="28"/>
      <c r="B80" s="28"/>
      <c r="C80" s="28"/>
      <c r="D80" s="36"/>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row>
    <row r="81" ht="15.75" customHeight="1">
      <c r="A81" s="28"/>
      <c r="B81" s="28"/>
      <c r="C81" s="28"/>
      <c r="D81" s="36"/>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row>
    <row r="82" ht="15.75" customHeight="1">
      <c r="A82" s="28"/>
      <c r="B82" s="28"/>
      <c r="C82" s="28"/>
      <c r="D82" s="36"/>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row>
    <row r="83" ht="15.75" customHeight="1">
      <c r="A83" s="28"/>
      <c r="B83" s="28"/>
      <c r="C83" s="28"/>
      <c r="D83" s="36"/>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row>
    <row r="84" ht="15.75" customHeight="1">
      <c r="A84" s="28"/>
      <c r="B84" s="28"/>
      <c r="C84" s="28"/>
      <c r="D84" s="36"/>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row>
    <row r="85" ht="15.75" customHeight="1">
      <c r="A85" s="28"/>
      <c r="B85" s="28"/>
      <c r="C85" s="28"/>
      <c r="D85" s="36"/>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row>
    <row r="86" ht="15.75" customHeight="1">
      <c r="A86" s="28"/>
      <c r="B86" s="28"/>
      <c r="C86" s="28"/>
      <c r="D86" s="36"/>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row>
    <row r="87" ht="15.75" customHeight="1">
      <c r="A87" s="28"/>
      <c r="B87" s="28"/>
      <c r="C87" s="28"/>
      <c r="D87" s="36"/>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row>
    <row r="88" ht="15.75" customHeight="1">
      <c r="A88" s="28"/>
      <c r="B88" s="28"/>
      <c r="C88" s="28"/>
      <c r="D88" s="36"/>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row>
    <row r="89" ht="15.75" customHeight="1">
      <c r="A89" s="28"/>
      <c r="B89" s="28"/>
      <c r="C89" s="28"/>
      <c r="D89" s="36"/>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row>
    <row r="90" ht="15.75" customHeight="1">
      <c r="A90" s="28"/>
      <c r="B90" s="28"/>
      <c r="C90" s="28"/>
      <c r="D90" s="36"/>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row>
    <row r="91" ht="15.75" customHeight="1">
      <c r="A91" s="28"/>
      <c r="B91" s="28"/>
      <c r="C91" s="28"/>
      <c r="D91" s="36"/>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row>
    <row r="92" ht="15.75" customHeight="1">
      <c r="A92" s="28"/>
      <c r="B92" s="28"/>
      <c r="C92" s="28"/>
      <c r="D92" s="36"/>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row>
    <row r="93" ht="15.75" customHeight="1">
      <c r="A93" s="28"/>
      <c r="B93" s="28"/>
      <c r="C93" s="28"/>
      <c r="D93" s="36"/>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row>
    <row r="94" ht="15.75" customHeight="1">
      <c r="A94" s="28"/>
      <c r="B94" s="28"/>
      <c r="C94" s="28"/>
      <c r="D94" s="36"/>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row>
    <row r="95" ht="15.75" customHeight="1">
      <c r="A95" s="28"/>
      <c r="B95" s="28"/>
      <c r="C95" s="28"/>
      <c r="D95" s="36"/>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row>
    <row r="96" ht="15.75" customHeight="1">
      <c r="A96" s="28"/>
      <c r="B96" s="28"/>
      <c r="C96" s="28"/>
      <c r="D96" s="36"/>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row>
    <row r="97" ht="15.75" customHeight="1">
      <c r="A97" s="28"/>
      <c r="B97" s="28"/>
      <c r="C97" s="28"/>
      <c r="D97" s="36"/>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row>
    <row r="98" ht="15.75" customHeight="1">
      <c r="A98" s="28"/>
      <c r="B98" s="28"/>
      <c r="C98" s="28"/>
      <c r="D98" s="36"/>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row>
    <row r="99" ht="15.75" customHeight="1">
      <c r="A99" s="28"/>
      <c r="B99" s="28"/>
      <c r="C99" s="28"/>
      <c r="D99" s="36"/>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row>
    <row r="100" ht="15.75" customHeight="1">
      <c r="A100" s="28"/>
      <c r="B100" s="28"/>
      <c r="C100" s="28"/>
      <c r="D100" s="36"/>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row>
    <row r="101" ht="15.75" customHeight="1">
      <c r="A101" s="28"/>
      <c r="B101" s="28"/>
      <c r="C101" s="28"/>
      <c r="D101" s="36"/>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row>
    <row r="102" ht="15.75" customHeight="1">
      <c r="A102" s="28"/>
      <c r="B102" s="28"/>
      <c r="C102" s="28"/>
      <c r="D102" s="36"/>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row>
    <row r="103" ht="15.75" customHeight="1">
      <c r="A103" s="28"/>
      <c r="B103" s="28"/>
      <c r="C103" s="28"/>
      <c r="D103" s="36"/>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row>
    <row r="104" ht="15.75" customHeight="1">
      <c r="A104" s="28"/>
      <c r="B104" s="28"/>
      <c r="C104" s="28"/>
      <c r="D104" s="36"/>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row>
    <row r="105" ht="15.75" customHeight="1">
      <c r="A105" s="28"/>
      <c r="B105" s="28"/>
      <c r="C105" s="28"/>
      <c r="D105" s="36"/>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row>
    <row r="106" ht="15.75" customHeight="1">
      <c r="A106" s="28"/>
      <c r="B106" s="28"/>
      <c r="C106" s="28"/>
      <c r="D106" s="36"/>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row>
    <row r="107" ht="15.75" customHeight="1">
      <c r="A107" s="28"/>
      <c r="B107" s="28"/>
      <c r="C107" s="28"/>
      <c r="D107" s="36"/>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row>
    <row r="108" ht="15.75" customHeight="1">
      <c r="A108" s="28"/>
      <c r="B108" s="28"/>
      <c r="C108" s="28"/>
      <c r="D108" s="36"/>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row>
    <row r="109" ht="15.75" customHeight="1">
      <c r="A109" s="28"/>
      <c r="B109" s="28"/>
      <c r="C109" s="28"/>
      <c r="D109" s="36"/>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row>
    <row r="110" ht="15.75" customHeight="1">
      <c r="A110" s="28"/>
      <c r="B110" s="28"/>
      <c r="C110" s="28"/>
      <c r="D110" s="36"/>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row>
    <row r="111" ht="15.75" customHeight="1">
      <c r="A111" s="28"/>
      <c r="B111" s="28"/>
      <c r="C111" s="28"/>
      <c r="D111" s="36"/>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row>
    <row r="112" ht="15.75" customHeight="1">
      <c r="A112" s="28"/>
      <c r="B112" s="28"/>
      <c r="C112" s="28"/>
      <c r="D112" s="36"/>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row>
    <row r="113" ht="15.75" customHeight="1">
      <c r="A113" s="28"/>
      <c r="B113" s="28"/>
      <c r="C113" s="28"/>
      <c r="D113" s="36"/>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row>
    <row r="114" ht="15.75" customHeight="1">
      <c r="A114" s="28"/>
      <c r="B114" s="28"/>
      <c r="C114" s="28"/>
      <c r="D114" s="36"/>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row>
    <row r="115" ht="15.75" customHeight="1">
      <c r="A115" s="28"/>
      <c r="B115" s="28"/>
      <c r="C115" s="28"/>
      <c r="D115" s="36"/>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row>
    <row r="116" ht="15.75" customHeight="1">
      <c r="A116" s="28"/>
      <c r="B116" s="28"/>
      <c r="C116" s="28"/>
      <c r="D116" s="36"/>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row>
    <row r="117" ht="15.75" customHeight="1">
      <c r="A117" s="28"/>
      <c r="B117" s="28"/>
      <c r="C117" s="28"/>
      <c r="D117" s="36"/>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row>
    <row r="118" ht="15.75" customHeight="1">
      <c r="A118" s="28"/>
      <c r="B118" s="28"/>
      <c r="C118" s="28"/>
      <c r="D118" s="36"/>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row>
    <row r="119" ht="15.75" customHeight="1">
      <c r="A119" s="28"/>
      <c r="B119" s="28"/>
      <c r="C119" s="28"/>
      <c r="D119" s="36"/>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row>
    <row r="120" ht="15.75" customHeight="1">
      <c r="A120" s="28"/>
      <c r="B120" s="28"/>
      <c r="C120" s="28"/>
      <c r="D120" s="36"/>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row>
    <row r="121" ht="15.75" customHeight="1">
      <c r="A121" s="28"/>
      <c r="B121" s="28"/>
      <c r="C121" s="28"/>
      <c r="D121" s="36"/>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row>
    <row r="122" ht="15.75" customHeight="1">
      <c r="A122" s="28"/>
      <c r="B122" s="28"/>
      <c r="C122" s="28"/>
      <c r="D122" s="36"/>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row>
    <row r="123" ht="15.75" customHeight="1">
      <c r="A123" s="28"/>
      <c r="B123" s="28"/>
      <c r="C123" s="28"/>
      <c r="D123" s="36"/>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row>
    <row r="124" ht="15.75" customHeight="1">
      <c r="A124" s="28"/>
      <c r="B124" s="28"/>
      <c r="C124" s="28"/>
      <c r="D124" s="36"/>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row>
    <row r="125" ht="15.75" customHeight="1">
      <c r="A125" s="28"/>
      <c r="B125" s="28"/>
      <c r="C125" s="28"/>
      <c r="D125" s="36"/>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row>
    <row r="126" ht="15.75" customHeight="1">
      <c r="A126" s="28"/>
      <c r="B126" s="28"/>
      <c r="C126" s="28"/>
      <c r="D126" s="36"/>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row>
    <row r="127" ht="15.75" customHeight="1">
      <c r="A127" s="28"/>
      <c r="B127" s="28"/>
      <c r="C127" s="28"/>
      <c r="D127" s="36"/>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row>
    <row r="128" ht="15.75" customHeight="1">
      <c r="A128" s="28"/>
      <c r="B128" s="28"/>
      <c r="C128" s="28"/>
      <c r="D128" s="36"/>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row>
    <row r="129" ht="15.75" customHeight="1">
      <c r="A129" s="28"/>
      <c r="B129" s="28"/>
      <c r="C129" s="28"/>
      <c r="D129" s="36"/>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row>
    <row r="130" ht="15.75" customHeight="1">
      <c r="A130" s="28"/>
      <c r="B130" s="28"/>
      <c r="C130" s="28"/>
      <c r="D130" s="36"/>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row>
    <row r="131" ht="15.75" customHeight="1">
      <c r="A131" s="28"/>
      <c r="B131" s="28"/>
      <c r="C131" s="28"/>
      <c r="D131" s="36"/>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row>
    <row r="132" ht="15.75" customHeight="1">
      <c r="A132" s="28"/>
      <c r="B132" s="28"/>
      <c r="C132" s="28"/>
      <c r="D132" s="36"/>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row>
    <row r="133" ht="15.75" customHeight="1">
      <c r="A133" s="28"/>
      <c r="B133" s="28"/>
      <c r="C133" s="28"/>
      <c r="D133" s="36"/>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row>
    <row r="134" ht="15.75" customHeight="1">
      <c r="A134" s="28"/>
      <c r="B134" s="28"/>
      <c r="C134" s="28"/>
      <c r="D134" s="36"/>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row>
    <row r="135" ht="15.75" customHeight="1">
      <c r="A135" s="28"/>
      <c r="B135" s="28"/>
      <c r="C135" s="28"/>
      <c r="D135" s="36"/>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row>
    <row r="136" ht="15.75" customHeight="1">
      <c r="A136" s="28"/>
      <c r="B136" s="28"/>
      <c r="C136" s="28"/>
      <c r="D136" s="36"/>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row>
    <row r="137" ht="15.75" customHeight="1">
      <c r="A137" s="28"/>
      <c r="B137" s="28"/>
      <c r="C137" s="28"/>
      <c r="D137" s="36"/>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row>
    <row r="138" ht="15.75" customHeight="1">
      <c r="A138" s="28"/>
      <c r="B138" s="28"/>
      <c r="C138" s="28"/>
      <c r="D138" s="36"/>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row>
    <row r="139" ht="15.75" customHeight="1">
      <c r="A139" s="28"/>
      <c r="B139" s="28"/>
      <c r="C139" s="28"/>
      <c r="D139" s="36"/>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row>
    <row r="140" ht="15.75" customHeight="1">
      <c r="A140" s="28"/>
      <c r="B140" s="28"/>
      <c r="C140" s="28"/>
      <c r="D140" s="36"/>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row>
    <row r="141" ht="15.75" customHeight="1">
      <c r="A141" s="28"/>
      <c r="B141" s="28"/>
      <c r="C141" s="28"/>
      <c r="D141" s="36"/>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row>
    <row r="142" ht="15.75" customHeight="1">
      <c r="A142" s="28"/>
      <c r="B142" s="28"/>
      <c r="C142" s="28"/>
      <c r="D142" s="36"/>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row>
    <row r="143" ht="15.75" customHeight="1">
      <c r="A143" s="28"/>
      <c r="B143" s="28"/>
      <c r="C143" s="28"/>
      <c r="D143" s="36"/>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row>
    <row r="144" ht="15.75" customHeight="1">
      <c r="A144" s="28"/>
      <c r="B144" s="28"/>
      <c r="C144" s="28"/>
      <c r="D144" s="36"/>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row>
    <row r="145" ht="15.75" customHeight="1">
      <c r="A145" s="28"/>
      <c r="B145" s="28"/>
      <c r="C145" s="28"/>
      <c r="D145" s="36"/>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row>
    <row r="146" ht="15.75" customHeight="1">
      <c r="A146" s="28"/>
      <c r="B146" s="28"/>
      <c r="C146" s="28"/>
      <c r="D146" s="36"/>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row>
    <row r="147" ht="15.75" customHeight="1">
      <c r="A147" s="28"/>
      <c r="B147" s="28"/>
      <c r="C147" s="28"/>
      <c r="D147" s="36"/>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row>
    <row r="148" ht="15.75" customHeight="1">
      <c r="A148" s="28"/>
      <c r="B148" s="28"/>
      <c r="C148" s="28"/>
      <c r="D148" s="36"/>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row>
    <row r="149" ht="15.75" customHeight="1">
      <c r="A149" s="28"/>
      <c r="B149" s="28"/>
      <c r="C149" s="28"/>
      <c r="D149" s="36"/>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row>
    <row r="150" ht="15.75" customHeight="1">
      <c r="A150" s="28"/>
      <c r="B150" s="28"/>
      <c r="C150" s="28"/>
      <c r="D150" s="36"/>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row>
    <row r="151" ht="15.75" customHeight="1">
      <c r="A151" s="28"/>
      <c r="B151" s="28"/>
      <c r="C151" s="28"/>
      <c r="D151" s="36"/>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row>
    <row r="152" ht="15.75" customHeight="1">
      <c r="A152" s="28"/>
      <c r="B152" s="28"/>
      <c r="C152" s="28"/>
      <c r="D152" s="36"/>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row>
    <row r="153" ht="15.75" customHeight="1">
      <c r="A153" s="28"/>
      <c r="B153" s="28"/>
      <c r="C153" s="28"/>
      <c r="D153" s="36"/>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row>
    <row r="154" ht="15.75" customHeight="1">
      <c r="A154" s="28"/>
      <c r="B154" s="28"/>
      <c r="C154" s="28"/>
      <c r="D154" s="36"/>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row>
    <row r="155" ht="15.75" customHeight="1">
      <c r="A155" s="28"/>
      <c r="B155" s="28"/>
      <c r="C155" s="28"/>
      <c r="D155" s="36"/>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row>
    <row r="156" ht="15.75" customHeight="1">
      <c r="A156" s="28"/>
      <c r="B156" s="28"/>
      <c r="C156" s="28"/>
      <c r="D156" s="36"/>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row>
    <row r="157" ht="15.75" customHeight="1">
      <c r="A157" s="28"/>
      <c r="B157" s="28"/>
      <c r="C157" s="28"/>
      <c r="D157" s="36"/>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row>
    <row r="158" ht="15.75" customHeight="1">
      <c r="A158" s="28"/>
      <c r="B158" s="28"/>
      <c r="C158" s="28"/>
      <c r="D158" s="36"/>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row>
    <row r="159" ht="15.75" customHeight="1">
      <c r="A159" s="28"/>
      <c r="B159" s="28"/>
      <c r="C159" s="28"/>
      <c r="D159" s="36"/>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row>
    <row r="160" ht="15.75" customHeight="1">
      <c r="A160" s="28"/>
      <c r="B160" s="28"/>
      <c r="C160" s="28"/>
      <c r="D160" s="36"/>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row>
    <row r="161" ht="15.75" customHeight="1">
      <c r="A161" s="28"/>
      <c r="B161" s="28"/>
      <c r="C161" s="28"/>
      <c r="D161" s="36"/>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row>
    <row r="162" ht="15.75" customHeight="1">
      <c r="A162" s="28"/>
      <c r="B162" s="28"/>
      <c r="C162" s="28"/>
      <c r="D162" s="36"/>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row>
    <row r="163" ht="15.75" customHeight="1">
      <c r="A163" s="28"/>
      <c r="B163" s="28"/>
      <c r="C163" s="28"/>
      <c r="D163" s="36"/>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row>
    <row r="164" ht="15.75" customHeight="1">
      <c r="A164" s="28"/>
      <c r="B164" s="28"/>
      <c r="C164" s="28"/>
      <c r="D164" s="36"/>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row>
    <row r="165" ht="15.75" customHeight="1">
      <c r="A165" s="28"/>
      <c r="B165" s="28"/>
      <c r="C165" s="28"/>
      <c r="D165" s="36"/>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row>
    <row r="166" ht="15.75" customHeight="1">
      <c r="A166" s="28"/>
      <c r="B166" s="28"/>
      <c r="C166" s="28"/>
      <c r="D166" s="36"/>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row>
    <row r="167" ht="15.75" customHeight="1">
      <c r="A167" s="28"/>
      <c r="B167" s="28"/>
      <c r="C167" s="28"/>
      <c r="D167" s="36"/>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row>
    <row r="168" ht="15.75" customHeight="1">
      <c r="A168" s="28"/>
      <c r="B168" s="28"/>
      <c r="C168" s="28"/>
      <c r="D168" s="36"/>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row>
    <row r="169" ht="15.75" customHeight="1">
      <c r="A169" s="28"/>
      <c r="B169" s="28"/>
      <c r="C169" s="28"/>
      <c r="D169" s="36"/>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row>
    <row r="170" ht="15.75" customHeight="1">
      <c r="A170" s="28"/>
      <c r="B170" s="28"/>
      <c r="C170" s="28"/>
      <c r="D170" s="36"/>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row>
    <row r="171" ht="15.75" customHeight="1">
      <c r="A171" s="28"/>
      <c r="B171" s="28"/>
      <c r="C171" s="28"/>
      <c r="D171" s="36"/>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row>
    <row r="172" ht="15.75" customHeight="1">
      <c r="A172" s="28"/>
      <c r="B172" s="28"/>
      <c r="C172" s="28"/>
      <c r="D172" s="36"/>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row>
    <row r="173" ht="15.75" customHeight="1">
      <c r="A173" s="28"/>
      <c r="B173" s="28"/>
      <c r="C173" s="28"/>
      <c r="D173" s="36"/>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row>
    <row r="174" ht="15.75" customHeight="1">
      <c r="A174" s="28"/>
      <c r="B174" s="28"/>
      <c r="C174" s="28"/>
      <c r="D174" s="36"/>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row>
    <row r="175" ht="15.75" customHeight="1">
      <c r="A175" s="28"/>
      <c r="B175" s="28"/>
      <c r="C175" s="28"/>
      <c r="D175" s="36"/>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row>
    <row r="176" ht="15.75" customHeight="1">
      <c r="A176" s="28"/>
      <c r="B176" s="28"/>
      <c r="C176" s="28"/>
      <c r="D176" s="36"/>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row>
    <row r="177" ht="15.75" customHeight="1">
      <c r="A177" s="28"/>
      <c r="B177" s="28"/>
      <c r="C177" s="28"/>
      <c r="D177" s="36"/>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row>
    <row r="178" ht="15.75" customHeight="1">
      <c r="A178" s="28"/>
      <c r="B178" s="28"/>
      <c r="C178" s="28"/>
      <c r="D178" s="36"/>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row>
    <row r="179" ht="15.75" customHeight="1">
      <c r="A179" s="28"/>
      <c r="B179" s="28"/>
      <c r="C179" s="28"/>
      <c r="D179" s="36"/>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row>
    <row r="180" ht="15.75" customHeight="1">
      <c r="A180" s="28"/>
      <c r="B180" s="28"/>
      <c r="C180" s="28"/>
      <c r="D180" s="36"/>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row>
    <row r="181" ht="15.75" customHeight="1">
      <c r="A181" s="28"/>
      <c r="B181" s="28"/>
      <c r="C181" s="28"/>
      <c r="D181" s="36"/>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row>
    <row r="182" ht="15.75" customHeight="1">
      <c r="A182" s="28"/>
      <c r="B182" s="28"/>
      <c r="C182" s="28"/>
      <c r="D182" s="36"/>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row>
    <row r="183" ht="15.75" customHeight="1">
      <c r="A183" s="28"/>
      <c r="B183" s="28"/>
      <c r="C183" s="28"/>
      <c r="D183" s="36"/>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row>
    <row r="184" ht="15.75" customHeight="1">
      <c r="A184" s="28"/>
      <c r="B184" s="28"/>
      <c r="C184" s="28"/>
      <c r="D184" s="36"/>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row>
    <row r="185" ht="15.75" customHeight="1">
      <c r="A185" s="28"/>
      <c r="B185" s="28"/>
      <c r="C185" s="28"/>
      <c r="D185" s="36"/>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row>
    <row r="186" ht="15.75" customHeight="1">
      <c r="A186" s="28"/>
      <c r="B186" s="28"/>
      <c r="C186" s="28"/>
      <c r="D186" s="36"/>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row>
    <row r="187" ht="15.75" customHeight="1">
      <c r="A187" s="28"/>
      <c r="B187" s="28"/>
      <c r="C187" s="28"/>
      <c r="D187" s="36"/>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row>
    <row r="188" ht="15.75" customHeight="1">
      <c r="A188" s="28"/>
      <c r="B188" s="28"/>
      <c r="C188" s="28"/>
      <c r="D188" s="36"/>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row>
    <row r="189" ht="15.75" customHeight="1">
      <c r="A189" s="28"/>
      <c r="B189" s="28"/>
      <c r="C189" s="28"/>
      <c r="D189" s="36"/>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row>
    <row r="190" ht="15.75" customHeight="1">
      <c r="A190" s="28"/>
      <c r="B190" s="28"/>
      <c r="C190" s="28"/>
      <c r="D190" s="36"/>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row>
    <row r="191" ht="15.75" customHeight="1">
      <c r="A191" s="28"/>
      <c r="B191" s="28"/>
      <c r="C191" s="28"/>
      <c r="D191" s="36"/>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row>
    <row r="192" ht="15.75" customHeight="1">
      <c r="A192" s="28"/>
      <c r="B192" s="28"/>
      <c r="C192" s="28"/>
      <c r="D192" s="36"/>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row>
    <row r="193" ht="15.75" customHeight="1">
      <c r="A193" s="28"/>
      <c r="B193" s="28"/>
      <c r="C193" s="28"/>
      <c r="D193" s="36"/>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row>
    <row r="194" ht="15.75" customHeight="1">
      <c r="A194" s="28"/>
      <c r="B194" s="28"/>
      <c r="C194" s="28"/>
      <c r="D194" s="36"/>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row>
    <row r="195" ht="15.75" customHeight="1">
      <c r="A195" s="28"/>
      <c r="B195" s="28"/>
      <c r="C195" s="28"/>
      <c r="D195" s="36"/>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row>
    <row r="196" ht="15.75" customHeight="1">
      <c r="A196" s="28"/>
      <c r="B196" s="28"/>
      <c r="C196" s="28"/>
      <c r="D196" s="36"/>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row>
    <row r="197" ht="15.75" customHeight="1">
      <c r="A197" s="28"/>
      <c r="B197" s="28"/>
      <c r="C197" s="28"/>
      <c r="D197" s="36"/>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row>
    <row r="198" ht="15.75" customHeight="1">
      <c r="A198" s="28"/>
      <c r="B198" s="28"/>
      <c r="C198" s="28"/>
      <c r="D198" s="36"/>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row>
    <row r="199" ht="15.75" customHeight="1">
      <c r="A199" s="28"/>
      <c r="B199" s="28"/>
      <c r="C199" s="28"/>
      <c r="D199" s="36"/>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row>
    <row r="200" ht="15.75" customHeight="1">
      <c r="A200" s="28"/>
      <c r="B200" s="28"/>
      <c r="C200" s="28"/>
      <c r="D200" s="36"/>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row>
    <row r="201" ht="15.75" customHeight="1">
      <c r="A201" s="28"/>
      <c r="B201" s="28"/>
      <c r="C201" s="28"/>
      <c r="D201" s="36"/>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row>
    <row r="202" ht="15.75" customHeight="1">
      <c r="A202" s="28"/>
      <c r="B202" s="28"/>
      <c r="C202" s="28"/>
      <c r="D202" s="36"/>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row>
    <row r="203" ht="15.75" customHeight="1">
      <c r="A203" s="28"/>
      <c r="B203" s="28"/>
      <c r="C203" s="28"/>
      <c r="D203" s="36"/>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row>
    <row r="204" ht="15.75" customHeight="1">
      <c r="A204" s="28"/>
      <c r="B204" s="28"/>
      <c r="C204" s="28"/>
      <c r="D204" s="36"/>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row>
    <row r="205" ht="15.75" customHeight="1">
      <c r="A205" s="28"/>
      <c r="B205" s="28"/>
      <c r="C205" s="28"/>
      <c r="D205" s="36"/>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row>
    <row r="206" ht="15.75" customHeight="1">
      <c r="A206" s="28"/>
      <c r="B206" s="28"/>
      <c r="C206" s="28"/>
      <c r="D206" s="36"/>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row>
    <row r="207" ht="15.75" customHeight="1">
      <c r="A207" s="28"/>
      <c r="B207" s="28"/>
      <c r="C207" s="28"/>
      <c r="D207" s="36"/>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row>
    <row r="208" ht="15.75" customHeight="1">
      <c r="A208" s="28"/>
      <c r="B208" s="28"/>
      <c r="C208" s="28"/>
      <c r="D208" s="36"/>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row>
    <row r="209" ht="15.75" customHeight="1">
      <c r="A209" s="28"/>
      <c r="B209" s="28"/>
      <c r="C209" s="28"/>
      <c r="D209" s="36"/>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row>
    <row r="210" ht="15.75" customHeight="1">
      <c r="A210" s="28"/>
      <c r="B210" s="28"/>
      <c r="C210" s="28"/>
      <c r="D210" s="36"/>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row>
    <row r="211" ht="15.75" customHeight="1">
      <c r="A211" s="28"/>
      <c r="B211" s="28"/>
      <c r="C211" s="28"/>
      <c r="D211" s="36"/>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row>
    <row r="212" ht="15.75" customHeight="1">
      <c r="A212" s="28"/>
      <c r="B212" s="28"/>
      <c r="C212" s="28"/>
      <c r="D212" s="36"/>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row>
    <row r="213" ht="15.75" customHeight="1">
      <c r="A213" s="28"/>
      <c r="B213" s="28"/>
      <c r="C213" s="28"/>
      <c r="D213" s="36"/>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row>
    <row r="214" ht="15.75" customHeight="1">
      <c r="A214" s="28"/>
      <c r="B214" s="28"/>
      <c r="C214" s="28"/>
      <c r="D214" s="36"/>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row>
    <row r="215" ht="15.75" customHeight="1">
      <c r="A215" s="28"/>
      <c r="B215" s="28"/>
      <c r="C215" s="28"/>
      <c r="D215" s="36"/>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row>
    <row r="216" ht="15.75" customHeight="1">
      <c r="A216" s="28"/>
      <c r="B216" s="28"/>
      <c r="C216" s="28"/>
      <c r="D216" s="36"/>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row>
    <row r="217" ht="15.75" customHeight="1">
      <c r="A217" s="28"/>
      <c r="B217" s="28"/>
      <c r="C217" s="28"/>
      <c r="D217" s="36"/>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row>
    <row r="218" ht="15.75" customHeight="1">
      <c r="A218" s="28"/>
      <c r="B218" s="28"/>
      <c r="C218" s="28"/>
      <c r="D218" s="36"/>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row>
    <row r="219" ht="15.75" customHeight="1">
      <c r="A219" s="28"/>
      <c r="B219" s="28"/>
      <c r="C219" s="28"/>
      <c r="D219" s="36"/>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row>
    <row r="220" ht="15.75" customHeight="1">
      <c r="A220" s="28"/>
      <c r="B220" s="28"/>
      <c r="C220" s="28"/>
      <c r="D220" s="36"/>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row>
    <row r="221" ht="15.75" customHeight="1">
      <c r="A221" s="28"/>
      <c r="B221" s="28"/>
      <c r="C221" s="28"/>
      <c r="D221" s="36"/>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row>
    <row r="222" ht="15.75" customHeight="1">
      <c r="A222" s="28"/>
      <c r="B222" s="28"/>
      <c r="C222" s="28"/>
      <c r="D222" s="36"/>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row>
    <row r="223" ht="15.75" customHeight="1">
      <c r="A223" s="28"/>
      <c r="B223" s="28"/>
      <c r="C223" s="28"/>
      <c r="D223" s="36"/>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row>
    <row r="224" ht="15.75" customHeight="1">
      <c r="A224" s="28"/>
      <c r="B224" s="28"/>
      <c r="C224" s="28"/>
      <c r="D224" s="36"/>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drawing r:id="rId2"/>
  <legacyDrawing r:id="rId3"/>
</worksheet>
</file>